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-CABWR1-AP01.corp.whotrades.eu\CabinetWTFilesSync\j2t\docs\"/>
    </mc:Choice>
  </mc:AlternateContent>
  <xr:revisionPtr revIDLastSave="0" documentId="13_ncr:1_{A16D22C3-09C4-430A-A083-C810C012CF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ample Instruments" sheetId="16" r:id="rId1"/>
    <sheet name="Rating info" sheetId="12" r:id="rId2"/>
    <sheet name="Payment rank info" sheetId="13" r:id="rId3"/>
    <sheet name="Maturity type info" sheetId="14" r:id="rId4"/>
    <sheet name="Price and Yield info" sheetId="15" r:id="rId5"/>
    <sheet name="Disclaimer" sheetId="11" r:id="rId6"/>
  </sheets>
  <definedNames>
    <definedName name="_xlnm._FilterDatabase" localSheetId="0" hidden="1">'Sample Instruments'!$A$2:$X$2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9" i="16" l="1"/>
  <c r="U39" i="16" s="1"/>
  <c r="W39" i="16" s="1"/>
  <c r="T40" i="16"/>
  <c r="U40" i="16" s="1"/>
  <c r="W40" i="16" s="1"/>
  <c r="T41" i="16"/>
  <c r="U41" i="16" s="1"/>
  <c r="W41" i="16" s="1"/>
  <c r="T42" i="16"/>
  <c r="U42" i="16" s="1"/>
  <c r="W42" i="16" s="1"/>
  <c r="T43" i="16"/>
  <c r="U43" i="16" s="1"/>
  <c r="W43" i="16" s="1"/>
  <c r="T44" i="16"/>
  <c r="U44" i="16" s="1"/>
  <c r="W44" i="16" s="1"/>
  <c r="T45" i="16"/>
  <c r="U45" i="16" s="1"/>
  <c r="W45" i="16" s="1"/>
  <c r="T46" i="16"/>
  <c r="U46" i="16" s="1"/>
  <c r="W46" i="16" s="1"/>
  <c r="T47" i="16"/>
  <c r="U47" i="16" s="1"/>
  <c r="W47" i="16" s="1"/>
  <c r="T26" i="16"/>
  <c r="U26" i="16" s="1"/>
  <c r="W26" i="16" s="1"/>
  <c r="T38" i="16"/>
  <c r="U38" i="16" s="1"/>
  <c r="W38" i="16" s="1"/>
  <c r="T37" i="16" l="1"/>
  <c r="U37" i="16" s="1"/>
  <c r="W37" i="16" s="1"/>
  <c r="T36" i="16" l="1"/>
  <c r="U36" i="16" s="1"/>
  <c r="W36" i="16" s="1"/>
  <c r="T25" i="16"/>
  <c r="U25" i="16" s="1"/>
  <c r="W25" i="16" s="1"/>
  <c r="T14" i="16"/>
  <c r="U14" i="16" s="1"/>
  <c r="W14" i="16" s="1"/>
  <c r="T13" i="16" l="1"/>
  <c r="U13" i="16" s="1"/>
  <c r="W13" i="16" s="1"/>
  <c r="T16" i="16"/>
  <c r="U16" i="16" s="1"/>
  <c r="W16" i="16" s="1"/>
  <c r="T17" i="16"/>
  <c r="U17" i="16" s="1"/>
  <c r="W17" i="16" s="1"/>
  <c r="T18" i="16"/>
  <c r="U18" i="16" s="1"/>
  <c r="W18" i="16" s="1"/>
  <c r="T19" i="16"/>
  <c r="U19" i="16" s="1"/>
  <c r="W19" i="16" s="1"/>
  <c r="T20" i="16"/>
  <c r="U20" i="16" s="1"/>
  <c r="W20" i="16" s="1"/>
  <c r="T21" i="16"/>
  <c r="U21" i="16" s="1"/>
  <c r="W21" i="16" s="1"/>
  <c r="T22" i="16"/>
  <c r="U22" i="16" s="1"/>
  <c r="W22" i="16" s="1"/>
  <c r="T23" i="16"/>
  <c r="U23" i="16" s="1"/>
  <c r="W23" i="16" s="1"/>
  <c r="T24" i="16"/>
  <c r="U24" i="16" s="1"/>
  <c r="W24" i="16" s="1"/>
  <c r="T27" i="16"/>
  <c r="U27" i="16" s="1"/>
  <c r="W27" i="16" s="1"/>
  <c r="T28" i="16"/>
  <c r="U28" i="16" s="1"/>
  <c r="W28" i="16" s="1"/>
  <c r="T29" i="16"/>
  <c r="U29" i="16" s="1"/>
  <c r="W29" i="16" s="1"/>
  <c r="T30" i="16"/>
  <c r="U30" i="16" s="1"/>
  <c r="W30" i="16" s="1"/>
  <c r="T31" i="16"/>
  <c r="U31" i="16" s="1"/>
  <c r="W31" i="16" s="1"/>
  <c r="T32" i="16"/>
  <c r="U32" i="16" s="1"/>
  <c r="W32" i="16" s="1"/>
  <c r="T33" i="16"/>
  <c r="U33" i="16" s="1"/>
  <c r="W33" i="16" s="1"/>
  <c r="T34" i="16"/>
  <c r="U34" i="16" s="1"/>
  <c r="W34" i="16" s="1"/>
  <c r="T5" i="16" l="1"/>
  <c r="T6" i="16"/>
  <c r="T7" i="16"/>
  <c r="T8" i="16"/>
  <c r="T9" i="16"/>
  <c r="T10" i="16"/>
  <c r="T11" i="16"/>
  <c r="T12" i="16"/>
  <c r="T4" i="16" l="1"/>
  <c r="U4" i="16" s="1"/>
  <c r="W4" i="16" s="1"/>
  <c r="U5" i="16"/>
  <c r="W5" i="16" s="1"/>
  <c r="U6" i="16"/>
  <c r="W6" i="16" s="1"/>
  <c r="U7" i="16"/>
  <c r="W7" i="16" s="1"/>
  <c r="U8" i="16"/>
  <c r="W8" i="16" s="1"/>
  <c r="U9" i="16"/>
  <c r="W9" i="16" s="1"/>
  <c r="U10" i="16"/>
  <c r="W10" i="16" s="1"/>
  <c r="U11" i="16"/>
  <c r="W11" i="16" s="1"/>
  <c r="U12" i="16"/>
  <c r="W1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lklochikhin</author>
    <author>Leonid Klochikhin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lklochikhin:</t>
        </r>
        <r>
          <rPr>
            <sz val="9"/>
            <color indexed="81"/>
            <rFont val="Tahoma"/>
            <family val="2"/>
            <charset val="204"/>
          </rPr>
          <t xml:space="preserve">
Sr - старшие необеспеченные,              Jr - субординированные. 
В случае проблем у компании, сначала гасятся Sr и только затем Jr. 
У финансовых компаний субординированные могут конвертироваться в капитал в случае падения показателей капитала компании. 
Полная информация есть только в проспекте эмиссии. 
     </t>
        </r>
      </text>
    </comment>
    <comment ref="I2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 xml:space="preserve">AT MATURITY - номинал выплачивается в дату погашения
PERP/CALL - "вечные", эмитент не обязан гасить эти облигации, но имеет право это сделать в определенные даты. 
CALLABLE - номинал выплачиывается в дату погашения, но эмитент может погасить облигации и раньше, при определенных условиях. 
PUTABLE - владелец (покупатель) может досрочно погасить эти облигации при определенных условиях. </t>
        </r>
      </text>
    </comment>
    <comment ref="N2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Цены индикативные, реальные цены у контрагента могут отличаться </t>
        </r>
      </text>
    </comment>
    <comment ref="V2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В случае маржинального займа взимается 3.75% годовых</t>
        </r>
      </text>
    </comment>
    <comment ref="X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Если бумага пока не доступна, вы можете запросить добавить ее в письме на bonds@j2t.com </t>
        </r>
      </text>
    </comment>
  </commentList>
</comments>
</file>

<file path=xl/sharedStrings.xml><?xml version="1.0" encoding="utf-8"?>
<sst xmlns="http://schemas.openxmlformats.org/spreadsheetml/2006/main" count="568" uniqueCount="277">
  <si>
    <t>ISIN</t>
  </si>
  <si>
    <t>Эмитент</t>
  </si>
  <si>
    <t>Номинал</t>
  </si>
  <si>
    <t>Валюта</t>
  </si>
  <si>
    <t>Рейтинг S&amp;P</t>
  </si>
  <si>
    <t>Рейтинг Fitch</t>
  </si>
  <si>
    <t>Рейтинг Moody</t>
  </si>
  <si>
    <t>НКД</t>
  </si>
  <si>
    <t>Дата погашения</t>
  </si>
  <si>
    <t>Условия погашения</t>
  </si>
  <si>
    <t>Спецификация инструмента</t>
  </si>
  <si>
    <t>Рейтинги</t>
  </si>
  <si>
    <t>Бид % (без НКД)</t>
  </si>
  <si>
    <t>Аск % (без НКД)</t>
  </si>
  <si>
    <t>Купон % годовых</t>
  </si>
  <si>
    <t>B+</t>
  </si>
  <si>
    <t>BB-</t>
  </si>
  <si>
    <t>B1</t>
  </si>
  <si>
    <t>NR</t>
  </si>
  <si>
    <t>BB+</t>
  </si>
  <si>
    <t>BBB-</t>
  </si>
  <si>
    <t>Ba1</t>
  </si>
  <si>
    <t>B</t>
  </si>
  <si>
    <t>Ba2</t>
  </si>
  <si>
    <t>PERP/CALL</t>
  </si>
  <si>
    <t>PUTABLE</t>
  </si>
  <si>
    <t>CALLABLE</t>
  </si>
  <si>
    <t>Приоритет</t>
  </si>
  <si>
    <t>Baa3</t>
  </si>
  <si>
    <t xml:space="preserve">Предоставленная информация носит ознакомительный характер, может являться не полной или устаревшей. Предоставленные примеры не являются рекомендацией к покупке тех или иных инструментов. </t>
  </si>
  <si>
    <t>Предупреждение о рисках:Торговля финансовыми инструментами связана с существенным риском. Стоимость инвестиций может как увеличиваться, так и уменьшаться, и инвесторы могут потерять свой капитал. В случае маржинальной торговли потери могут значительно превышать изначально инвестированный капитал. С подробной информацией о рисках, связанных с торговлей на финансовых рынках, можно ознакомиться в разделе Полное предупреждение о рисках.</t>
  </si>
  <si>
    <t>non-banks corporate bonds</t>
  </si>
  <si>
    <t>government bonds</t>
  </si>
  <si>
    <t>banks bonds</t>
  </si>
  <si>
    <t>US9128284N73</t>
  </si>
  <si>
    <t>Aa2</t>
  </si>
  <si>
    <t>A</t>
  </si>
  <si>
    <t>A1</t>
  </si>
  <si>
    <t>Baa2</t>
  </si>
  <si>
    <t>B2</t>
  </si>
  <si>
    <t>AAA</t>
  </si>
  <si>
    <t>A+</t>
  </si>
  <si>
    <t>A-</t>
  </si>
  <si>
    <t>BBB+</t>
  </si>
  <si>
    <t>AT MATURITY or NORMAL</t>
  </si>
  <si>
    <t xml:space="preserve">Доходность к погашению. </t>
  </si>
  <si>
    <t xml:space="preserve">Доходность к погашению - это процентная ставка доходности (в процентах годовых) получаемая в случае владения облигацией до ее погашения. </t>
  </si>
  <si>
    <t xml:space="preserve">Рассчитывается из ставки купона, времени до погашения и рыночной цены. </t>
  </si>
  <si>
    <t xml:space="preserve">Предполагает, что купоны реинвестируются по той же ставке. </t>
  </si>
  <si>
    <t xml:space="preserve">Доходность к погашению может рассматриваться как эквивалентная ставка банковского депозита, дающая инвестору такой же доход за тот же срок на ту же сумму. </t>
  </si>
  <si>
    <t xml:space="preserve">Цены Бид и Аск. </t>
  </si>
  <si>
    <t xml:space="preserve">Цены облигаций обычно даются в процентах от номинала облигации. </t>
  </si>
  <si>
    <t xml:space="preserve">Накопленный купонный доход (НКД). </t>
  </si>
  <si>
    <t xml:space="preserve">Накопленный процент по облигации после выплаты предыдущего купона, не включая дату поставки. </t>
  </si>
  <si>
    <t xml:space="preserve">Когда инвестор покупает облигацию, он платит цену и НКД. </t>
  </si>
  <si>
    <t xml:space="preserve">Когда инвестор продает облигацию, он получает цену и НКД. </t>
  </si>
  <si>
    <t xml:space="preserve">Эмитент должен выплатить номинал облигации в день ее истечения. </t>
  </si>
  <si>
    <t xml:space="preserve">Инвестор имеет право при определенных условиях продать облигацию эмитенту до ее истечения. </t>
  </si>
  <si>
    <t xml:space="preserve">Эмитент имеет право при определенных условиях выкупить у инвестора облигацию до ее истечения. </t>
  </si>
  <si>
    <t xml:space="preserve">Облигация не имеет определенной даты истечения. </t>
  </si>
  <si>
    <t xml:space="preserve">Эмитент имеет право в определенные дни выкупить у инвестора облигацию по определенной цене. </t>
  </si>
  <si>
    <t xml:space="preserve">Купонная ставка может меняться в определенные даты по заранее определенной формуле. </t>
  </si>
  <si>
    <t>Тип погашения</t>
  </si>
  <si>
    <t>Информация об условиях погашения</t>
  </si>
  <si>
    <r>
      <t xml:space="preserve">Поэтому риск по </t>
    </r>
    <r>
      <rPr>
        <b/>
        <sz val="11"/>
        <color theme="1"/>
        <rFont val="Calibri"/>
        <family val="2"/>
        <charset val="204"/>
        <scheme val="minor"/>
      </rPr>
      <t>Субординированным</t>
    </r>
    <r>
      <rPr>
        <sz val="11"/>
        <color theme="1"/>
        <rFont val="Calibri"/>
        <family val="2"/>
        <scheme val="minor"/>
      </rPr>
      <t xml:space="preserve"> облигациям считается более высоким, а доходности по ним обычно выше. </t>
    </r>
  </si>
  <si>
    <r>
      <rPr>
        <b/>
        <sz val="11"/>
        <color theme="1"/>
        <rFont val="Calibri"/>
        <family val="2"/>
        <charset val="204"/>
        <scheme val="minor"/>
      </rPr>
      <t>Субординированные</t>
    </r>
    <r>
      <rPr>
        <sz val="11"/>
        <color theme="1"/>
        <rFont val="Calibri"/>
        <family val="2"/>
        <scheme val="minor"/>
      </rPr>
      <t xml:space="preserve"> облигации банков могут быть не исполнены если капитал банка упадет ниже требуемого уровня. </t>
    </r>
  </si>
  <si>
    <t>US594918BY93</t>
  </si>
  <si>
    <r>
      <t xml:space="preserve">В случае дефолта, </t>
    </r>
    <r>
      <rPr>
        <b/>
        <sz val="11"/>
        <color theme="1"/>
        <rFont val="Calibri"/>
        <family val="2"/>
        <charset val="204"/>
        <scheme val="minor"/>
      </rPr>
      <t>Субординированные</t>
    </r>
    <r>
      <rPr>
        <sz val="11"/>
        <color theme="1"/>
        <rFont val="Calibri"/>
        <family val="2"/>
        <scheme val="minor"/>
      </rPr>
      <t xml:space="preserve"> облигации оплачиваются только после выплат по старшим облигациям. </t>
    </r>
  </si>
  <si>
    <t>полная стоимость одной бумаги</t>
  </si>
  <si>
    <t>минимальный объем инвестиций</t>
  </si>
  <si>
    <t>Доходность Аск (к погашению или call)</t>
  </si>
  <si>
    <t>US71654QCG55</t>
  </si>
  <si>
    <t>Мин объем штук</t>
  </si>
  <si>
    <t>Moody's long-term debt ratings and definitions.</t>
  </si>
  <si>
    <t>Fitch's international long-term issuer credit ratings definitions.</t>
  </si>
  <si>
    <t>S&amp;P's long-term ratings and definitions.</t>
  </si>
  <si>
    <t>https://www.moodys.com/ratings-process/Ratings-Definitions/002002</t>
  </si>
  <si>
    <t>https://www.fitchratings.com/site/definitions</t>
  </si>
  <si>
    <t>https://www.standardandpoors.com/en_US/web/guest/article/-/view/sourceId/504352</t>
  </si>
  <si>
    <t xml:space="preserve">Aaa </t>
  </si>
  <si>
    <t xml:space="preserve">Обязательства наивысшего качества с минимальным риском. </t>
  </si>
  <si>
    <t xml:space="preserve">AAA </t>
  </si>
  <si>
    <t xml:space="preserve">Наивысшее качество кредита. Самые низкие ожидания риска дефолта. Присваевается только в случае исключительно высокой способности исполнения обязательств. Крайне маловероятно, что обозримые события негативно повлияют на способность исполнения обязательств. </t>
  </si>
  <si>
    <t xml:space="preserve">Наивысший рейтинг присваемый S&amp;P. Способность заемщика исполнять финансовые обязательства исключительно высокая. </t>
  </si>
  <si>
    <t>Aa</t>
  </si>
  <si>
    <t xml:space="preserve">Обязательства высокого качества с очеть низким риском дефолта. </t>
  </si>
  <si>
    <t xml:space="preserve">AA </t>
  </si>
  <si>
    <t xml:space="preserve">Очень высокое качество кредита. Ожидание очень низкого риска дефолта. Очень высокая способность выплат по обязательствам. Эта способность не подвежена существенной уязвимости к обозримым событиям. </t>
  </si>
  <si>
    <t xml:space="preserve">Отличаются от облигаций наивысшего рейтинга лишь в малой мере. Способность заемщика исполнять финансовые обязательства очень сильная. </t>
  </si>
  <si>
    <t>Aa1</t>
  </si>
  <si>
    <t xml:space="preserve">AA+ </t>
  </si>
  <si>
    <t>Aa3</t>
  </si>
  <si>
    <t>AA-</t>
  </si>
  <si>
    <t xml:space="preserve">Обязательства выше среднего уровня, подвержены низкому кредитному риску. </t>
  </si>
  <si>
    <t xml:space="preserve">A </t>
  </si>
  <si>
    <t xml:space="preserve">Высокое качество кредита. Ожидания низкого риска дефолта. Высокая способность выплат по обязательствам. Эта способность , однако, может быть более уязвима к негативным экономическим условиям, чем при более высоких рейтингах. </t>
  </si>
  <si>
    <t xml:space="preserve">В некоторой мере более подвержены влиянию изменений обстоятельств и экономических условий, чем облигации более высоких рейтингов. Однако способность заемщика исполнять обязательсва все еще сильная. </t>
  </si>
  <si>
    <t>A2</t>
  </si>
  <si>
    <t>A3</t>
  </si>
  <si>
    <t>Baa</t>
  </si>
  <si>
    <t xml:space="preserve">Обязательства среднего качества, подверженные умеренному кредитному риску, могут иметь спекулятивные характеристики. </t>
  </si>
  <si>
    <t xml:space="preserve">BBB </t>
  </si>
  <si>
    <t xml:space="preserve">Хорошее качество кредита. Ожидаение риска дефолта в настоящее время низкое. Способность к платежам по обязательствам адекватна, но негативные экономические условия в большей мере могут повлиять на эту способность. </t>
  </si>
  <si>
    <t xml:space="preserve">Адекваные параметры защиты капитала. Однако негативные экономические условия или изменения обстоятельств в большей мере способны привести к ослаблению способности заемщика исполнять обязательства. </t>
  </si>
  <si>
    <t>Baa1</t>
  </si>
  <si>
    <t>Ba</t>
  </si>
  <si>
    <t xml:space="preserve">Существенный кредитный риск, имеют спекулятивные характеристики. </t>
  </si>
  <si>
    <t>BB</t>
  </si>
  <si>
    <t xml:space="preserve">Спекулятные. Повышенная подверженность риску дефолта, в частности в в случае негативных изменений в экономических условиях со временем. Однако, бизнес и финансовая гибкость существует, что позволяет обслуживать обязательства. </t>
  </si>
  <si>
    <t xml:space="preserve">Менее подвержены риску неплатежей, чем другие спекулятивные выпуски. Однако, подвержены текущей неопределенности или негативным бизнес, финансовым или экономическим условиям, которые могут привести к недостаточной способности исполнять обязательства. </t>
  </si>
  <si>
    <t>Ba3</t>
  </si>
  <si>
    <t xml:space="preserve">Высокий кредитный риск, рассматриваются как спекулятивные. </t>
  </si>
  <si>
    <t xml:space="preserve">Высоко спекулятивные. Присутствует существенный риск дефолта, но ограниченый запас устойчисвости существует. Обязательства в настоящее время исполняются, однако способность продолжнать платежи уязвима к ухудшению экономических условий. </t>
  </si>
  <si>
    <t xml:space="preserve">Риск неплатежей больше, чем у облигаций с рейтингом BB, но заемщик в настоящее время имеет возможность исполнять свои обязательства по облигациям. Негативные бизнес, финансовые или экономические условия вероятно повлияют на возмость и желание заемщика исполнять обязательства. </t>
  </si>
  <si>
    <t>B3</t>
  </si>
  <si>
    <t>B-</t>
  </si>
  <si>
    <t>Caa</t>
  </si>
  <si>
    <t xml:space="preserve">Очень высокий кредитный риск, слабые. </t>
  </si>
  <si>
    <t>CCC</t>
  </si>
  <si>
    <t xml:space="preserve">Существенный кредитный риск. Дефолт является реальной возможностью. </t>
  </si>
  <si>
    <t xml:space="preserve">В настоящий момент подвержены риску неплатежей, исполнения заемщиком обязательств заявисит от благоприятных бизнес, финансовых и экономических условий. В случае негативных условий, заемщик вероятно не будет иметь возможсть исполнять обязательства. </t>
  </si>
  <si>
    <t>Caa1</t>
  </si>
  <si>
    <t>CCC+</t>
  </si>
  <si>
    <t>Caa2</t>
  </si>
  <si>
    <t>Caa3</t>
  </si>
  <si>
    <t>CCC-</t>
  </si>
  <si>
    <t>Ca</t>
  </si>
  <si>
    <t xml:space="preserve">Высоко спекулятивные. Возможно в дефолте или около дефолта, с некоторыми перспективами выплат по основной части или процентам. </t>
  </si>
  <si>
    <t>CC</t>
  </si>
  <si>
    <t xml:space="preserve">Очень высокий уровень кредитного риска. Дефолт какого-либо рода является вероятным. </t>
  </si>
  <si>
    <t xml:space="preserve">Высокий риск неплатежей. Рейтинг CC используется когда дефолт еще не настал, но S&amp;P ожидает что он практически неизбежен, вне зависимости от ожидаемого времени до дефолта. </t>
  </si>
  <si>
    <t>C</t>
  </si>
  <si>
    <t xml:space="preserve">Самая низкая оценка облигаций. Обычно в дефолте с малыми перспективами выплат основной части или процентов. </t>
  </si>
  <si>
    <t xml:space="preserve">Исключительно выскоий кредитный риск. Дефолт неизбежен. </t>
  </si>
  <si>
    <t xml:space="preserve">Высокий риск неплатежей, и облигации имеют менее высокий приоритет погашения, или менее высокий коэффициет восстановления, чем облигации более высокого рейтинга. </t>
  </si>
  <si>
    <t>RD</t>
  </si>
  <si>
    <t xml:space="preserve">Ограниченный дефолт. </t>
  </si>
  <si>
    <t>D</t>
  </si>
  <si>
    <t xml:space="preserve">Дефолт. </t>
  </si>
  <si>
    <t xml:space="preserve">В дефолте или нарушены обещания. </t>
  </si>
  <si>
    <t>WR</t>
  </si>
  <si>
    <t xml:space="preserve">Рейтинг отозван. </t>
  </si>
  <si>
    <t xml:space="preserve">Рейтинг не присвоен. </t>
  </si>
  <si>
    <t xml:space="preserve">Рейтинг не запрашивался, или не достаточно информации для рейтинга. </t>
  </si>
  <si>
    <t>Note: Рейтинги от Aaa до Baa3 считаются рейтингами инвестиционного уровня. Рейтинги с Ba1 до C являются рейтингами не инвестиционного уровня.</t>
  </si>
  <si>
    <t>Note: Рейтинги с AAA до BBB считаются рейтингами инвестиционного уровня. Рейтинги с BB до C являются рейтингами спекулятивного уровня.</t>
  </si>
  <si>
    <t>Note: Рейтинги с AAA до BBB- считаются рейтингами инвестиционного уровня. Рейтинги с BB+ до C являются рейтингами спекулятивного уровня.</t>
  </si>
  <si>
    <t>Описание</t>
  </si>
  <si>
    <t>Купонов в год</t>
  </si>
  <si>
    <t>Дата Колл</t>
  </si>
  <si>
    <t>Senior</t>
  </si>
  <si>
    <t>https://just2trade.online/solutions/bonds#account-openning-section</t>
  </si>
  <si>
    <t xml:space="preserve">Откройте счет с Just2Trade Online и торгуйте облигациями в торговой платформе: </t>
  </si>
  <si>
    <t>US71654QDD16</t>
  </si>
  <si>
    <t>US345370CS72</t>
  </si>
  <si>
    <t>Маржа</t>
  </si>
  <si>
    <t>Минимум инвестиций с плечом</t>
  </si>
  <si>
    <t>US900123BJ84</t>
  </si>
  <si>
    <t>Доступно в MT5</t>
  </si>
  <si>
    <t>US706451BR12</t>
  </si>
  <si>
    <t>US025816CW76</t>
  </si>
  <si>
    <t>US060505GB47</t>
  </si>
  <si>
    <t>US097023CW33</t>
  </si>
  <si>
    <t>US478160CM48</t>
  </si>
  <si>
    <t>US037833EQ92</t>
  </si>
  <si>
    <t>US594918BE30</t>
  </si>
  <si>
    <t>JNJ 3.5% 2048-01-15</t>
  </si>
  <si>
    <t>AAPL 3.95% 2052-08-08</t>
  </si>
  <si>
    <t>BA 5.805% 2050-05-01</t>
  </si>
  <si>
    <t>F 5.291% 2046-12-08</t>
  </si>
  <si>
    <t>MSFT 3.3% 2027-02-06</t>
  </si>
  <si>
    <t>MSFT 4% 2055-02-12</t>
  </si>
  <si>
    <t>PEMEX 6.5% 2027-03-13</t>
  </si>
  <si>
    <t>PEMEX 6.625% 2038-06-15</t>
  </si>
  <si>
    <t>PEMEX 7.69% 2050-01-23</t>
  </si>
  <si>
    <t>US 2.875% 2028-05-15</t>
  </si>
  <si>
    <t>TURKEY 6% 2041-01-14</t>
  </si>
  <si>
    <t>AXP 4.05% 2029-05-03</t>
  </si>
  <si>
    <t>BAC 4.375% PERP</t>
  </si>
  <si>
    <t>JOHNSON &amp; JOHNSON</t>
  </si>
  <si>
    <t>Callable</t>
  </si>
  <si>
    <t>USD</t>
  </si>
  <si>
    <t>APPLE INC</t>
  </si>
  <si>
    <t>BOEING CO</t>
  </si>
  <si>
    <t>FORD MOTOR COMPANY</t>
  </si>
  <si>
    <t>MICROSOFT CORP</t>
  </si>
  <si>
    <t>PETROLEOS MEXICANOS</t>
  </si>
  <si>
    <t>At Maturity</t>
  </si>
  <si>
    <t>US TREASURY N/B</t>
  </si>
  <si>
    <t>REPUBLIC OF TURKIYE</t>
  </si>
  <si>
    <t>Subordinated</t>
  </si>
  <si>
    <t>Perpetual</t>
  </si>
  <si>
    <t>AMERICAN EXPRESS CO</t>
  </si>
  <si>
    <t>BANK OF AMERICA CORP</t>
  </si>
  <si>
    <t>WD</t>
  </si>
  <si>
    <t>Aaa</t>
  </si>
  <si>
    <t>AA+</t>
  </si>
  <si>
    <t>BBB</t>
  </si>
  <si>
    <t>AA+u</t>
  </si>
  <si>
    <t>US91086QAV05</t>
  </si>
  <si>
    <t>MEX 6.05% 2040-01-11</t>
  </si>
  <si>
    <t>PARAMOUNT GLOBAL</t>
  </si>
  <si>
    <t>UNITED MEXICAN STATES</t>
  </si>
  <si>
    <t>US91282CHH79</t>
  </si>
  <si>
    <t>US 4.125% 2026-06-15</t>
  </si>
  <si>
    <t>US91282CHC82</t>
  </si>
  <si>
    <t>US 3.375% 2033-05-15</t>
  </si>
  <si>
    <t>US172967PU96</t>
  </si>
  <si>
    <t>C 6.02% 2036-01-24</t>
  </si>
  <si>
    <t>CITIGROUP INC</t>
  </si>
  <si>
    <t>US91282CFB28</t>
  </si>
  <si>
    <t>US 2.75% 2027-07-31</t>
  </si>
  <si>
    <t>US9128283W81</t>
  </si>
  <si>
    <t>US 2.75% 2028-02-15</t>
  </si>
  <si>
    <t>US91282CHE49</t>
  </si>
  <si>
    <t>US 3.625% 2028-05-31</t>
  </si>
  <si>
    <t>US912810TS78</t>
  </si>
  <si>
    <t>US 3.875% 2043-05-15</t>
  </si>
  <si>
    <t>US912810TR95</t>
  </si>
  <si>
    <t>US 3.625% 2053-05-15</t>
  </si>
  <si>
    <t>US912810PU60</t>
  </si>
  <si>
    <t>US 5% 2037-05-15</t>
  </si>
  <si>
    <t>TURKEY 11.875% 2030-01-15</t>
  </si>
  <si>
    <t>US900123AL40</t>
  </si>
  <si>
    <t>US251526CT41</t>
  </si>
  <si>
    <t>DB 7.079% 2034-02-10</t>
  </si>
  <si>
    <t>DEUTSCHE BANK NY</t>
  </si>
  <si>
    <t>US91282CJT99</t>
  </si>
  <si>
    <t>US 4% 2027-01-15</t>
  </si>
  <si>
    <t>US91282CNE74</t>
  </si>
  <si>
    <t>US 3.875% 2027-05-31</t>
  </si>
  <si>
    <t>US91282CPA35</t>
  </si>
  <si>
    <t>US 3.625% 2030-09-30</t>
  </si>
  <si>
    <t>US925524AX89</t>
  </si>
  <si>
    <t>PARA 6.875% 2036-04-30</t>
  </si>
  <si>
    <t>US984121CL51</t>
  </si>
  <si>
    <t>XRX 4.8% 2035-03-01</t>
  </si>
  <si>
    <t>XEROX CORPORATION</t>
  </si>
  <si>
    <t>US900123AT75</t>
  </si>
  <si>
    <t>TURKEY 8% 2034-02-14</t>
  </si>
  <si>
    <t>US451102CJ41</t>
  </si>
  <si>
    <t>IEP 9% 2030-06-15</t>
  </si>
  <si>
    <t>ICAHN ENTERPRISES/FIN</t>
  </si>
  <si>
    <t/>
  </si>
  <si>
    <t>US195325BB02</t>
  </si>
  <si>
    <t>COLOM 10.375% 2033-01-28</t>
  </si>
  <si>
    <t>REPUBLIC OF COLOMBIA</t>
  </si>
  <si>
    <t>BB+ *-</t>
  </si>
  <si>
    <t>Baa3 *-</t>
  </si>
  <si>
    <t>US105756CN87</t>
  </si>
  <si>
    <t>BRAZIL 7.25% 2056-01-12</t>
  </si>
  <si>
    <t>US836205BE37</t>
  </si>
  <si>
    <t>SOAF 7.3% 2052-04-20</t>
  </si>
  <si>
    <t>US10922NAF06</t>
  </si>
  <si>
    <t>BHF 4.7% 2047-06-22</t>
  </si>
  <si>
    <t>FED REPUBLIC OF BRAZIL</t>
  </si>
  <si>
    <t>REPUBLIC OF SOUTH AFRICA</t>
  </si>
  <si>
    <t>BRIGHTHOUSE FINANCIAL IN</t>
  </si>
  <si>
    <t>BBB *-</t>
  </si>
  <si>
    <t>US451102CF29</t>
  </si>
  <si>
    <t>IEP 9.75% 2029-01-15</t>
  </si>
  <si>
    <t>US74348TAW27</t>
  </si>
  <si>
    <t>PSEC 3.437% 2028-10-15</t>
  </si>
  <si>
    <t>US09261HBW60</t>
  </si>
  <si>
    <t>BCRED 6% 2034-11-22</t>
  </si>
  <si>
    <t>US69120VAZ40</t>
  </si>
  <si>
    <t>OCINCC 6.65% 2031-03-15</t>
  </si>
  <si>
    <t>US472319AM43</t>
  </si>
  <si>
    <t>JEF 6.5% 2043-01-20</t>
  </si>
  <si>
    <t>US63938CAP32</t>
  </si>
  <si>
    <t>NAVI 11.5% 2031-03-15</t>
  </si>
  <si>
    <t>PROSPECT CAPITAL CORP</t>
  </si>
  <si>
    <t>BLACKSTONE PRIVATE CRE</t>
  </si>
  <si>
    <t>BLUE OWL CREDIT INCOME</t>
  </si>
  <si>
    <t>JEFFERIES FIN GROUP INC</t>
  </si>
  <si>
    <t>NAVIENT CORP</t>
  </si>
  <si>
    <t>Индикативные цены 2026-04-16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</si>
</sst>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.35"/>
      <color theme="10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13" xfId="0" applyBorder="1"/>
    <xf numFmtId="0" fontId="4" fillId="0" borderId="0" xfId="2" applyAlignment="1" applyProtection="1">
      <alignment wrapText="1"/>
    </xf>
    <xf numFmtId="0" fontId="5" fillId="0" borderId="0" xfId="0" applyFont="1" applyAlignment="1">
      <alignment wrapText="1"/>
    </xf>
    <xf numFmtId="0" fontId="5" fillId="0" borderId="13" xfId="0" applyFont="1" applyBorder="1"/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0" xfId="0" applyFont="1" applyBorder="1"/>
    <xf numFmtId="0" fontId="7" fillId="0" borderId="0" xfId="0" applyFont="1"/>
    <xf numFmtId="44" fontId="0" fillId="0" borderId="9" xfId="1" applyFont="1" applyBorder="1"/>
    <xf numFmtId="43" fontId="0" fillId="0" borderId="8" xfId="3" applyFont="1" applyBorder="1"/>
    <xf numFmtId="43" fontId="0" fillId="0" borderId="0" xfId="3" applyFont="1" applyBorder="1"/>
    <xf numFmtId="0" fontId="8" fillId="0" borderId="0" xfId="0" applyFont="1" applyBorder="1"/>
    <xf numFmtId="0" fontId="0" fillId="0" borderId="6" xfId="0" applyBorder="1"/>
    <xf numFmtId="44" fontId="0" fillId="0" borderId="8" xfId="1" applyFont="1" applyBorder="1"/>
    <xf numFmtId="0" fontId="0" fillId="0" borderId="0" xfId="0" applyFill="1"/>
    <xf numFmtId="164" fontId="5" fillId="0" borderId="0" xfId="0" applyNumberFormat="1" applyFont="1" applyFill="1"/>
    <xf numFmtId="0" fontId="5" fillId="0" borderId="0" xfId="0" applyFont="1" applyFill="1"/>
    <xf numFmtId="43" fontId="0" fillId="0" borderId="8" xfId="3" applyFont="1" applyFill="1" applyBorder="1"/>
    <xf numFmtId="43" fontId="0" fillId="0" borderId="0" xfId="3" applyFont="1" applyFill="1" applyBorder="1"/>
    <xf numFmtId="44" fontId="0" fillId="0" borderId="9" xfId="1" applyFont="1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7" fillId="0" borderId="10" xfId="0" applyFont="1" applyBorder="1"/>
    <xf numFmtId="0" fontId="9" fillId="0" borderId="12" xfId="0" applyFont="1" applyBorder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4" fillId="0" borderId="7" xfId="2" applyBorder="1" applyAlignment="1" applyProtection="1">
      <alignment wrapText="1"/>
    </xf>
    <xf numFmtId="0" fontId="0" fillId="0" borderId="3" xfId="0" applyBorder="1"/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6" xfId="0" applyBorder="1" applyAlignment="1">
      <alignment wrapText="1"/>
    </xf>
    <xf numFmtId="0" fontId="0" fillId="0" borderId="14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wrapText="1"/>
    </xf>
    <xf numFmtId="0" fontId="0" fillId="0" borderId="2" xfId="0" applyBorder="1" applyAlignment="1">
      <alignment horizontal="left" vertical="center" indent="1"/>
    </xf>
    <xf numFmtId="0" fontId="0" fillId="0" borderId="7" xfId="0" applyBorder="1" applyAlignment="1">
      <alignment wrapText="1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44" fontId="0" fillId="0" borderId="9" xfId="0" applyNumberFormat="1" applyBorder="1"/>
    <xf numFmtId="0" fontId="4" fillId="0" borderId="11" xfId="2" applyBorder="1" applyAlignment="1" applyProtection="1">
      <alignment wrapText="1"/>
    </xf>
    <xf numFmtId="0" fontId="4" fillId="0" borderId="10" xfId="2" applyBorder="1" applyAlignment="1" applyProtection="1">
      <alignment wrapText="1"/>
    </xf>
    <xf numFmtId="43" fontId="10" fillId="0" borderId="0" xfId="3" applyFont="1" applyFill="1" applyBorder="1"/>
    <xf numFmtId="0" fontId="4" fillId="0" borderId="0" xfId="2" applyAlignment="1" applyProtection="1"/>
    <xf numFmtId="0" fontId="6" fillId="0" borderId="0" xfId="0" applyFont="1" applyFill="1"/>
    <xf numFmtId="44" fontId="4" fillId="0" borderId="12" xfId="1" applyFont="1" applyBorder="1" applyAlignment="1" applyProtection="1">
      <alignment wrapText="1"/>
    </xf>
    <xf numFmtId="9" fontId="6" fillId="0" borderId="8" xfId="4" applyFont="1" applyFill="1" applyBorder="1"/>
    <xf numFmtId="0" fontId="5" fillId="0" borderId="11" xfId="0" applyFont="1" applyFill="1" applyBorder="1" applyAlignment="1">
      <alignment wrapText="1"/>
    </xf>
    <xf numFmtId="165" fontId="0" fillId="0" borderId="5" xfId="3" applyNumberFormat="1" applyFont="1" applyBorder="1"/>
    <xf numFmtId="165" fontId="0" fillId="0" borderId="5" xfId="3" applyNumberFormat="1" applyFont="1" applyFill="1" applyBorder="1"/>
    <xf numFmtId="165" fontId="0" fillId="0" borderId="15" xfId="3" applyNumberFormat="1" applyFont="1" applyBorder="1"/>
    <xf numFmtId="165" fontId="5" fillId="0" borderId="13" xfId="3" applyNumberFormat="1" applyFont="1" applyFill="1" applyBorder="1" applyAlignment="1">
      <alignment wrapText="1"/>
    </xf>
    <xf numFmtId="9" fontId="0" fillId="0" borderId="1" xfId="4" applyFont="1" applyBorder="1"/>
    <xf numFmtId="9" fontId="5" fillId="0" borderId="10" xfId="4" applyFont="1" applyFill="1" applyBorder="1" applyAlignment="1">
      <alignment wrapText="1"/>
    </xf>
    <xf numFmtId="9" fontId="0" fillId="0" borderId="8" xfId="4" applyFont="1" applyBorder="1"/>
    <xf numFmtId="44" fontId="5" fillId="0" borderId="2" xfId="1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44" fontId="5" fillId="0" borderId="12" xfId="1" applyFont="1" applyBorder="1" applyAlignment="1">
      <alignment horizontal="center"/>
    </xf>
    <xf numFmtId="44" fontId="4" fillId="0" borderId="10" xfId="2" applyNumberFormat="1" applyBorder="1" applyAlignment="1" applyProtection="1">
      <alignment horizontal="center"/>
    </xf>
    <xf numFmtId="44" fontId="4" fillId="0" borderId="11" xfId="2" applyNumberFormat="1" applyBorder="1" applyAlignment="1" applyProtection="1">
      <alignment horizontal="center"/>
    </xf>
    <xf numFmtId="44" fontId="4" fillId="0" borderId="12" xfId="2" applyNumberFormat="1" applyBorder="1" applyAlignment="1" applyProtection="1">
      <alignment horizontal="center"/>
    </xf>
  </cellXfs>
  <cellStyles count="5">
    <cellStyle name="Comma" xfId="3" builtinId="3"/>
    <cellStyle name="Currency" xfId="1" builtinId="4"/>
    <cellStyle name="Hyperlink" xfId="2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2724150</xdr:colOff>
      <xdr:row>3</xdr:row>
      <xdr:rowOff>114300</xdr:rowOff>
    </xdr:from>
    <xdr:to>
      <xdr:col>0</xdr:col>
      <xdr:colOff>4347845</xdr:colOff>
      <xdr:row>4</xdr:row>
      <xdr:rowOff>150495</xdr:rowOff>
    </xdr:to>
    <xdr:pic>
      <xdr:nvPicPr>
        <xdr:cNvPr id="2" name="Picture 1" descr="j2t_15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304925"/>
          <a:ext cx="1623695" cy="226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odys.com/ratings-process/Ratings-Definitions/002002" TargetMode="External"/><Relationship Id="rId2" Type="http://schemas.openxmlformats.org/officeDocument/2006/relationships/hyperlink" Target="https://www.standardandpoors.com/en_US/web/guest/article/-/view/sourceId/504352" TargetMode="External"/><Relationship Id="rId1" Type="http://schemas.openxmlformats.org/officeDocument/2006/relationships/hyperlink" Target="https://www.fitchratings.com/site/definition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just2trade.online/solutions/bonds" TargetMode="External"/><Relationship Id="rId1" Type="http://schemas.openxmlformats.org/officeDocument/2006/relationships/hyperlink" Target="https://just2trade.online/files/j2t/regulatorydocs/Risk%20Disclosure_r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50"/>
  <sheetViews>
    <sheetView tabSelected="1" topLeftCell="L1" zoomScale="85" zoomScaleNormal="85" workbookViewId="0">
      <selection activeCell="M1" sqref="M1:P1"/>
    </sheetView>
  </sheetViews>
  <sheetFormatPr defaultRowHeight="15" x14ac:dyDescent="0.25"/>
  <cols>
    <col min="1" max="1" width="15.140625" customWidth="1"/>
    <col min="2" max="2" width="25.140625" bestFit="1" customWidth="1"/>
    <col min="3" max="3" width="29" bestFit="1" customWidth="1"/>
    <col min="4" max="4" width="13.5703125" customWidth="1"/>
    <col min="5" max="6" width="8.85546875" customWidth="1"/>
    <col min="7" max="7" width="11" style="6" bestFit="1" customWidth="1"/>
    <col min="8" max="8" width="11" style="6" customWidth="1"/>
    <col min="9" max="9" width="12.85546875" bestFit="1" customWidth="1"/>
    <col min="10" max="10" width="9.5703125" bestFit="1" customWidth="1"/>
    <col min="11" max="11" width="11.5703125" customWidth="1"/>
    <col min="12" max="12" width="6.5703125" style="6" customWidth="1"/>
    <col min="13" max="13" width="10.7109375" style="2" bestFit="1" customWidth="1"/>
    <col min="14" max="14" width="10.28515625" style="3" bestFit="1" customWidth="1"/>
    <col min="15" max="15" width="17.85546875" style="23" customWidth="1"/>
    <col min="16" max="16" width="12" style="20" customWidth="1"/>
    <col min="17" max="17" width="8.28515625" style="2" customWidth="1"/>
    <col min="18" max="18" width="8.5703125" style="3" customWidth="1"/>
    <col min="19" max="19" width="8.5703125" style="4" customWidth="1"/>
    <col min="20" max="20" width="16.5703125" style="2" customWidth="1"/>
    <col min="21" max="21" width="20" style="4" bestFit="1" customWidth="1"/>
    <col min="22" max="22" width="9.140625" style="66" customWidth="1"/>
    <col min="23" max="23" width="20.7109375" style="4" customWidth="1"/>
    <col min="24" max="24" width="9.7109375" style="60" customWidth="1"/>
  </cols>
  <sheetData>
    <row r="1" spans="1:24" ht="15.75" thickBot="1" x14ac:dyDescent="0.3">
      <c r="A1" s="67" t="s">
        <v>10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 t="s">
        <v>276</v>
      </c>
      <c r="N1" s="70"/>
      <c r="O1" s="70"/>
      <c r="P1" s="71"/>
      <c r="Q1" s="72" t="s">
        <v>11</v>
      </c>
      <c r="R1" s="73"/>
      <c r="S1" s="74"/>
      <c r="T1" s="8"/>
      <c r="U1" s="24"/>
      <c r="V1" s="64"/>
      <c r="W1" s="24"/>
      <c r="X1" s="62"/>
    </row>
    <row r="2" spans="1:24" ht="30" customHeight="1" thickBot="1" x14ac:dyDescent="0.3">
      <c r="A2" s="15" t="s">
        <v>0</v>
      </c>
      <c r="B2" s="15" t="s">
        <v>147</v>
      </c>
      <c r="C2" s="15" t="s">
        <v>1</v>
      </c>
      <c r="D2" s="52" t="s">
        <v>27</v>
      </c>
      <c r="E2" s="15" t="s">
        <v>14</v>
      </c>
      <c r="F2" s="15" t="s">
        <v>148</v>
      </c>
      <c r="G2" s="15" t="s">
        <v>8</v>
      </c>
      <c r="H2" s="52" t="s">
        <v>149</v>
      </c>
      <c r="I2" s="52" t="s">
        <v>9</v>
      </c>
      <c r="J2" s="15" t="s">
        <v>2</v>
      </c>
      <c r="K2" s="15" t="s">
        <v>72</v>
      </c>
      <c r="L2" s="15" t="s">
        <v>3</v>
      </c>
      <c r="M2" s="53" t="s">
        <v>12</v>
      </c>
      <c r="N2" s="52" t="s">
        <v>13</v>
      </c>
      <c r="O2" s="52" t="s">
        <v>70</v>
      </c>
      <c r="P2" s="57" t="s">
        <v>7</v>
      </c>
      <c r="Q2" s="16" t="s">
        <v>4</v>
      </c>
      <c r="R2" s="15" t="s">
        <v>5</v>
      </c>
      <c r="S2" s="17" t="s">
        <v>6</v>
      </c>
      <c r="T2" s="49" t="s">
        <v>68</v>
      </c>
      <c r="U2" s="59" t="s">
        <v>69</v>
      </c>
      <c r="V2" s="65" t="s">
        <v>155</v>
      </c>
      <c r="W2" s="50" t="s">
        <v>156</v>
      </c>
      <c r="X2" s="63" t="s">
        <v>158</v>
      </c>
    </row>
    <row r="3" spans="1:24" x14ac:dyDescent="0.25">
      <c r="A3" s="6" t="s">
        <v>31</v>
      </c>
      <c r="B3" s="6"/>
      <c r="X3" s="61"/>
    </row>
    <row r="4" spans="1:24" s="26" customFormat="1" x14ac:dyDescent="0.25">
      <c r="A4" s="26" t="s">
        <v>163</v>
      </c>
      <c r="B4" s="26" t="s">
        <v>166</v>
      </c>
      <c r="C4" s="26" t="s">
        <v>179</v>
      </c>
      <c r="D4" s="26" t="s">
        <v>150</v>
      </c>
      <c r="E4" s="26">
        <v>3.5</v>
      </c>
      <c r="F4" s="26">
        <v>2</v>
      </c>
      <c r="G4" s="27">
        <v>54072</v>
      </c>
      <c r="H4" s="27">
        <v>53888</v>
      </c>
      <c r="I4" s="26" t="s">
        <v>180</v>
      </c>
      <c r="J4" s="26">
        <v>1000</v>
      </c>
      <c r="K4" s="26">
        <v>20</v>
      </c>
      <c r="L4" s="28" t="s">
        <v>181</v>
      </c>
      <c r="M4" s="29">
        <v>75.906000000000006</v>
      </c>
      <c r="N4" s="30">
        <v>77.91</v>
      </c>
      <c r="O4" s="54">
        <v>5.2090162117166097</v>
      </c>
      <c r="P4" s="31">
        <v>8.9444444444444429</v>
      </c>
      <c r="Q4" s="32" t="s">
        <v>40</v>
      </c>
      <c r="R4" s="33" t="s">
        <v>194</v>
      </c>
      <c r="S4" s="34" t="s">
        <v>195</v>
      </c>
      <c r="T4" s="25">
        <f>N4/100*J4+P4</f>
        <v>788.04444444444448</v>
      </c>
      <c r="U4" s="51">
        <f>T4*K4</f>
        <v>15760.888888888891</v>
      </c>
      <c r="V4" s="58">
        <v>1</v>
      </c>
      <c r="W4" s="51">
        <f>U4*V4</f>
        <v>15760.888888888891</v>
      </c>
      <c r="X4" s="60">
        <v>1</v>
      </c>
    </row>
    <row r="5" spans="1:24" s="26" customFormat="1" x14ac:dyDescent="0.25">
      <c r="A5" s="26" t="s">
        <v>164</v>
      </c>
      <c r="B5" s="26" t="s">
        <v>167</v>
      </c>
      <c r="C5" s="26" t="s">
        <v>182</v>
      </c>
      <c r="D5" s="26" t="s">
        <v>150</v>
      </c>
      <c r="E5" s="26">
        <v>3.95</v>
      </c>
      <c r="F5" s="26">
        <v>2</v>
      </c>
      <c r="G5" s="27">
        <v>55739</v>
      </c>
      <c r="H5" s="27">
        <v>55557</v>
      </c>
      <c r="I5" s="26" t="s">
        <v>180</v>
      </c>
      <c r="J5" s="26">
        <v>1000</v>
      </c>
      <c r="K5" s="26">
        <v>20</v>
      </c>
      <c r="L5" s="28" t="s">
        <v>181</v>
      </c>
      <c r="M5" s="29">
        <v>78.197000000000003</v>
      </c>
      <c r="N5" s="30">
        <v>80.23899999999999</v>
      </c>
      <c r="O5" s="54">
        <v>5.3592341856064873</v>
      </c>
      <c r="P5" s="31">
        <v>7.5708333333333346</v>
      </c>
      <c r="Q5" s="32" t="s">
        <v>196</v>
      </c>
      <c r="R5" s="33" t="s">
        <v>243</v>
      </c>
      <c r="S5" s="34" t="s">
        <v>195</v>
      </c>
      <c r="T5" s="25">
        <f t="shared" ref="T5:T12" si="0">N5/100*J5+P5</f>
        <v>809.96083333333331</v>
      </c>
      <c r="U5" s="51">
        <f t="shared" ref="U5:U12" si="1">T5*K5</f>
        <v>16199.216666666667</v>
      </c>
      <c r="V5" s="58">
        <v>1</v>
      </c>
      <c r="W5" s="51">
        <f t="shared" ref="W5:W38" si="2">U5*V5</f>
        <v>16199.216666666667</v>
      </c>
      <c r="X5" s="60">
        <v>1</v>
      </c>
    </row>
    <row r="6" spans="1:24" s="26" customFormat="1" x14ac:dyDescent="0.25">
      <c r="A6" s="26" t="s">
        <v>233</v>
      </c>
      <c r="B6" s="26" t="s">
        <v>234</v>
      </c>
      <c r="C6" s="26" t="s">
        <v>201</v>
      </c>
      <c r="D6" s="26" t="s">
        <v>150</v>
      </c>
      <c r="E6" s="26">
        <v>6.875</v>
      </c>
      <c r="F6" s="26">
        <v>2</v>
      </c>
      <c r="G6" s="27">
        <v>49795</v>
      </c>
      <c r="H6" s="27" t="s">
        <v>243</v>
      </c>
      <c r="I6" s="26" t="s">
        <v>187</v>
      </c>
      <c r="J6" s="26">
        <v>1000</v>
      </c>
      <c r="K6" s="26">
        <v>20</v>
      </c>
      <c r="L6" s="28" t="s">
        <v>181</v>
      </c>
      <c r="M6" s="29">
        <v>95.126999999999995</v>
      </c>
      <c r="N6" s="30">
        <v>97.153999999999996</v>
      </c>
      <c r="O6" s="54">
        <v>7.2789794654756808</v>
      </c>
      <c r="P6" s="31">
        <v>31.892361111111118</v>
      </c>
      <c r="Q6" s="32" t="s">
        <v>247</v>
      </c>
      <c r="R6" s="33" t="s">
        <v>247</v>
      </c>
      <c r="S6" s="34" t="s">
        <v>248</v>
      </c>
      <c r="T6" s="25">
        <f t="shared" si="0"/>
        <v>1003.432361111111</v>
      </c>
      <c r="U6" s="51">
        <f t="shared" si="1"/>
        <v>20068.647222222222</v>
      </c>
      <c r="V6" s="58">
        <v>1</v>
      </c>
      <c r="W6" s="51">
        <f t="shared" si="2"/>
        <v>20068.647222222222</v>
      </c>
      <c r="X6" s="60">
        <v>0</v>
      </c>
    </row>
    <row r="7" spans="1:24" s="26" customFormat="1" x14ac:dyDescent="0.25">
      <c r="A7" s="26" t="s">
        <v>162</v>
      </c>
      <c r="B7" s="26" t="s">
        <v>168</v>
      </c>
      <c r="C7" s="26" t="s">
        <v>183</v>
      </c>
      <c r="D7" s="26" t="s">
        <v>150</v>
      </c>
      <c r="E7" s="26">
        <v>5.8049999999999997</v>
      </c>
      <c r="F7" s="26">
        <v>2</v>
      </c>
      <c r="G7" s="27">
        <v>54909</v>
      </c>
      <c r="H7" s="27">
        <v>54728</v>
      </c>
      <c r="I7" s="26" t="s">
        <v>180</v>
      </c>
      <c r="J7" s="26">
        <v>1000</v>
      </c>
      <c r="K7" s="26">
        <v>20</v>
      </c>
      <c r="L7" s="28" t="s">
        <v>181</v>
      </c>
      <c r="M7" s="29">
        <v>97.622</v>
      </c>
      <c r="N7" s="30">
        <v>99.602999999999994</v>
      </c>
      <c r="O7" s="54">
        <v>5.8356926064834012</v>
      </c>
      <c r="P7" s="31">
        <v>26.767499999999998</v>
      </c>
      <c r="Q7" s="32" t="s">
        <v>20</v>
      </c>
      <c r="R7" s="33" t="s">
        <v>20</v>
      </c>
      <c r="S7" s="34" t="s">
        <v>28</v>
      </c>
      <c r="T7" s="25">
        <f t="shared" si="0"/>
        <v>1022.7975</v>
      </c>
      <c r="U7" s="51">
        <f t="shared" si="1"/>
        <v>20455.95</v>
      </c>
      <c r="V7" s="58">
        <v>1</v>
      </c>
      <c r="W7" s="51">
        <f t="shared" si="2"/>
        <v>20455.95</v>
      </c>
      <c r="X7" s="60">
        <v>1</v>
      </c>
    </row>
    <row r="8" spans="1:24" s="26" customFormat="1" x14ac:dyDescent="0.25">
      <c r="A8" s="26" t="s">
        <v>154</v>
      </c>
      <c r="B8" s="26" t="s">
        <v>169</v>
      </c>
      <c r="C8" s="26" t="s">
        <v>184</v>
      </c>
      <c r="D8" s="26" t="s">
        <v>150</v>
      </c>
      <c r="E8" s="26">
        <v>5.2910000000000004</v>
      </c>
      <c r="F8" s="26">
        <v>2</v>
      </c>
      <c r="G8" s="27">
        <v>53669</v>
      </c>
      <c r="H8" s="27">
        <v>53486</v>
      </c>
      <c r="I8" s="26" t="s">
        <v>180</v>
      </c>
      <c r="J8" s="26">
        <v>1000</v>
      </c>
      <c r="K8" s="26">
        <v>20</v>
      </c>
      <c r="L8" s="28" t="s">
        <v>181</v>
      </c>
      <c r="M8" s="29">
        <v>80.628</v>
      </c>
      <c r="N8" s="30">
        <v>82.98599999999999</v>
      </c>
      <c r="O8" s="54">
        <v>6.8409408555402242</v>
      </c>
      <c r="P8" s="31">
        <v>18.959416666666666</v>
      </c>
      <c r="Q8" s="32" t="s">
        <v>20</v>
      </c>
      <c r="R8" s="33" t="s">
        <v>20</v>
      </c>
      <c r="S8" s="34" t="s">
        <v>21</v>
      </c>
      <c r="T8" s="25">
        <f t="shared" si="0"/>
        <v>848.8194166666666</v>
      </c>
      <c r="U8" s="51">
        <f t="shared" si="1"/>
        <v>16976.388333333332</v>
      </c>
      <c r="V8" s="58">
        <v>1</v>
      </c>
      <c r="W8" s="51">
        <f t="shared" si="2"/>
        <v>16976.388333333332</v>
      </c>
      <c r="X8" s="60">
        <v>1</v>
      </c>
    </row>
    <row r="9" spans="1:24" s="26" customFormat="1" x14ac:dyDescent="0.25">
      <c r="A9" s="26" t="s">
        <v>66</v>
      </c>
      <c r="B9" s="26" t="s">
        <v>170</v>
      </c>
      <c r="C9" s="26" t="s">
        <v>185</v>
      </c>
      <c r="D9" s="26" t="s">
        <v>150</v>
      </c>
      <c r="E9" s="26">
        <v>3.3</v>
      </c>
      <c r="F9" s="26">
        <v>2</v>
      </c>
      <c r="G9" s="27">
        <v>46424</v>
      </c>
      <c r="H9" s="27">
        <v>46332</v>
      </c>
      <c r="I9" s="26" t="s">
        <v>180</v>
      </c>
      <c r="J9" s="26">
        <v>1000</v>
      </c>
      <c r="K9" s="26">
        <v>20</v>
      </c>
      <c r="L9" s="28" t="s">
        <v>181</v>
      </c>
      <c r="M9" s="29">
        <v>98.86</v>
      </c>
      <c r="N9" s="30">
        <v>100.343</v>
      </c>
      <c r="O9" s="54">
        <v>2.6709243900000001</v>
      </c>
      <c r="P9" s="31">
        <v>6.5083333333333329</v>
      </c>
      <c r="Q9" s="32" t="s">
        <v>40</v>
      </c>
      <c r="R9" s="33" t="s">
        <v>194</v>
      </c>
      <c r="S9" s="34" t="s">
        <v>195</v>
      </c>
      <c r="T9" s="25">
        <f t="shared" si="0"/>
        <v>1009.9383333333334</v>
      </c>
      <c r="U9" s="51">
        <f t="shared" si="1"/>
        <v>20198.766666666666</v>
      </c>
      <c r="V9" s="58">
        <v>1</v>
      </c>
      <c r="W9" s="51">
        <f t="shared" si="2"/>
        <v>20198.766666666666</v>
      </c>
      <c r="X9" s="60">
        <v>1</v>
      </c>
    </row>
    <row r="10" spans="1:24" s="26" customFormat="1" x14ac:dyDescent="0.25">
      <c r="A10" s="26" t="s">
        <v>235</v>
      </c>
      <c r="B10" s="26" t="s">
        <v>236</v>
      </c>
      <c r="C10" s="26" t="s">
        <v>237</v>
      </c>
      <c r="D10" s="26" t="s">
        <v>150</v>
      </c>
      <c r="E10" s="26">
        <v>4.8</v>
      </c>
      <c r="F10" s="26">
        <v>2</v>
      </c>
      <c r="G10" s="27">
        <v>49369</v>
      </c>
      <c r="H10" s="27" t="s">
        <v>243</v>
      </c>
      <c r="I10" s="26" t="s">
        <v>187</v>
      </c>
      <c r="J10" s="26">
        <v>1000</v>
      </c>
      <c r="K10" s="26">
        <v>20</v>
      </c>
      <c r="L10" s="28" t="s">
        <v>181</v>
      </c>
      <c r="M10" s="29">
        <v>22.893999999999998</v>
      </c>
      <c r="N10" s="30">
        <v>25.593</v>
      </c>
      <c r="O10" s="54">
        <v>27.684310275163192</v>
      </c>
      <c r="P10" s="31">
        <v>6.1333333333333329</v>
      </c>
      <c r="Q10" s="32" t="s">
        <v>118</v>
      </c>
      <c r="R10" s="33" t="s">
        <v>194</v>
      </c>
      <c r="S10" s="34" t="s">
        <v>126</v>
      </c>
      <c r="T10" s="25">
        <f t="shared" si="0"/>
        <v>262.06333333333333</v>
      </c>
      <c r="U10" s="51">
        <f t="shared" si="1"/>
        <v>5241.2666666666664</v>
      </c>
      <c r="V10" s="58">
        <v>1</v>
      </c>
      <c r="W10" s="51">
        <f t="shared" si="2"/>
        <v>5241.2666666666664</v>
      </c>
      <c r="X10" s="60">
        <v>0</v>
      </c>
    </row>
    <row r="11" spans="1:24" s="26" customFormat="1" ht="14.25" customHeight="1" x14ac:dyDescent="0.25">
      <c r="A11" s="26" t="s">
        <v>165</v>
      </c>
      <c r="B11" s="26" t="s">
        <v>171</v>
      </c>
      <c r="C11" s="26" t="s">
        <v>185</v>
      </c>
      <c r="D11" s="26" t="s">
        <v>150</v>
      </c>
      <c r="E11" s="26">
        <v>4</v>
      </c>
      <c r="F11" s="26">
        <v>2</v>
      </c>
      <c r="G11" s="27">
        <v>56657</v>
      </c>
      <c r="H11" s="27">
        <v>56473</v>
      </c>
      <c r="I11" s="26" t="s">
        <v>180</v>
      </c>
      <c r="J11" s="26">
        <v>1000</v>
      </c>
      <c r="K11" s="26">
        <v>20</v>
      </c>
      <c r="L11" s="28" t="s">
        <v>181</v>
      </c>
      <c r="M11" s="29">
        <v>78.044000000000011</v>
      </c>
      <c r="N11" s="30">
        <v>80.09</v>
      </c>
      <c r="O11" s="54">
        <v>5.3644942828940714</v>
      </c>
      <c r="P11" s="31">
        <v>7.2222222222222214</v>
      </c>
      <c r="Q11" s="32" t="s">
        <v>40</v>
      </c>
      <c r="R11" s="33" t="s">
        <v>194</v>
      </c>
      <c r="S11" s="34" t="s">
        <v>195</v>
      </c>
      <c r="T11" s="25">
        <f t="shared" si="0"/>
        <v>808.12222222222226</v>
      </c>
      <c r="U11" s="51">
        <f t="shared" si="1"/>
        <v>16162.444444444445</v>
      </c>
      <c r="V11" s="58">
        <v>1</v>
      </c>
      <c r="W11" s="51">
        <f t="shared" si="2"/>
        <v>16162.444444444445</v>
      </c>
      <c r="X11" s="60">
        <v>1</v>
      </c>
    </row>
    <row r="12" spans="1:24" s="26" customFormat="1" x14ac:dyDescent="0.25">
      <c r="A12" s="26" t="s">
        <v>71</v>
      </c>
      <c r="B12" s="26" t="s">
        <v>172</v>
      </c>
      <c r="C12" s="26" t="s">
        <v>186</v>
      </c>
      <c r="D12" s="26" t="s">
        <v>150</v>
      </c>
      <c r="E12" s="26">
        <v>6.5</v>
      </c>
      <c r="F12" s="26">
        <v>2</v>
      </c>
      <c r="G12" s="27">
        <v>46459</v>
      </c>
      <c r="H12" s="27" t="s">
        <v>243</v>
      </c>
      <c r="I12" s="26" t="s">
        <v>187</v>
      </c>
      <c r="J12" s="26">
        <v>1000</v>
      </c>
      <c r="K12" s="26">
        <v>20</v>
      </c>
      <c r="L12" s="28" t="s">
        <v>181</v>
      </c>
      <c r="M12" s="29">
        <v>100.19199999999999</v>
      </c>
      <c r="N12" s="30">
        <v>102.697</v>
      </c>
      <c r="O12" s="54">
        <v>3.4446520650692425</v>
      </c>
      <c r="P12" s="31">
        <v>6.1388888888888893</v>
      </c>
      <c r="Q12" s="32" t="s">
        <v>197</v>
      </c>
      <c r="R12" s="33" t="s">
        <v>19</v>
      </c>
      <c r="S12" s="34" t="s">
        <v>17</v>
      </c>
      <c r="T12" s="25">
        <f t="shared" si="0"/>
        <v>1033.1088888888889</v>
      </c>
      <c r="U12" s="51">
        <f t="shared" si="1"/>
        <v>20662.177777777779</v>
      </c>
      <c r="V12" s="58">
        <v>1</v>
      </c>
      <c r="W12" s="51">
        <f t="shared" si="2"/>
        <v>20662.177777777779</v>
      </c>
      <c r="X12" s="60">
        <v>1</v>
      </c>
    </row>
    <row r="13" spans="1:24" s="26" customFormat="1" x14ac:dyDescent="0.25">
      <c r="A13" s="56" t="s">
        <v>159</v>
      </c>
      <c r="B13" s="56" t="s">
        <v>173</v>
      </c>
      <c r="C13" s="26" t="s">
        <v>186</v>
      </c>
      <c r="D13" s="26" t="s">
        <v>150</v>
      </c>
      <c r="E13" s="26">
        <v>6.625</v>
      </c>
      <c r="F13" s="26">
        <v>2</v>
      </c>
      <c r="G13" s="27">
        <v>50571</v>
      </c>
      <c r="H13" s="27" t="s">
        <v>243</v>
      </c>
      <c r="I13" s="26" t="s">
        <v>187</v>
      </c>
      <c r="J13" s="26">
        <v>1000</v>
      </c>
      <c r="K13" s="26">
        <v>20</v>
      </c>
      <c r="L13" s="28" t="s">
        <v>181</v>
      </c>
      <c r="M13" s="29">
        <v>92.425999999999988</v>
      </c>
      <c r="N13" s="30">
        <v>95.069000000000003</v>
      </c>
      <c r="O13" s="54">
        <v>7.2400770281340536</v>
      </c>
      <c r="P13" s="31">
        <v>22.451388888888893</v>
      </c>
      <c r="Q13" s="32" t="s">
        <v>197</v>
      </c>
      <c r="R13" s="33" t="s">
        <v>19</v>
      </c>
      <c r="S13" s="34" t="s">
        <v>17</v>
      </c>
      <c r="T13" s="25">
        <f t="shared" ref="T13:T34" si="3">N13/100*J13+P13</f>
        <v>973.14138888888897</v>
      </c>
      <c r="U13" s="51">
        <f t="shared" ref="U13:U34" si="4">T13*K13</f>
        <v>19462.82777777778</v>
      </c>
      <c r="V13" s="58">
        <v>1</v>
      </c>
      <c r="W13" s="51">
        <f t="shared" si="2"/>
        <v>19462.82777777778</v>
      </c>
      <c r="X13" s="60">
        <v>1</v>
      </c>
    </row>
    <row r="14" spans="1:24" s="26" customFormat="1" x14ac:dyDescent="0.25">
      <c r="A14" s="56" t="s">
        <v>153</v>
      </c>
      <c r="B14" s="26" t="s">
        <v>174</v>
      </c>
      <c r="C14" s="26" t="s">
        <v>186</v>
      </c>
      <c r="D14" s="26" t="s">
        <v>150</v>
      </c>
      <c r="E14" s="26">
        <v>7.69</v>
      </c>
      <c r="F14" s="26">
        <v>2</v>
      </c>
      <c r="G14" s="27">
        <v>54811</v>
      </c>
      <c r="H14" s="27">
        <v>54627</v>
      </c>
      <c r="I14" s="26" t="s">
        <v>180</v>
      </c>
      <c r="J14" s="26">
        <v>1000</v>
      </c>
      <c r="K14" s="26">
        <v>20</v>
      </c>
      <c r="L14" s="28" t="s">
        <v>181</v>
      </c>
      <c r="M14" s="29">
        <v>89.952999999999989</v>
      </c>
      <c r="N14" s="30">
        <v>92.493000000000009</v>
      </c>
      <c r="O14" s="54">
        <v>8.4240064606093394</v>
      </c>
      <c r="P14" s="31">
        <v>17.943333333333332</v>
      </c>
      <c r="Q14" s="32" t="s">
        <v>197</v>
      </c>
      <c r="R14" s="33" t="s">
        <v>19</v>
      </c>
      <c r="S14" s="34" t="s">
        <v>17</v>
      </c>
      <c r="T14" s="25">
        <f t="shared" ref="T14" si="5">N14/100*J14+P14</f>
        <v>942.87333333333356</v>
      </c>
      <c r="U14" s="51">
        <f t="shared" ref="U14" si="6">T14*K14</f>
        <v>18857.466666666671</v>
      </c>
      <c r="V14" s="58">
        <v>1</v>
      </c>
      <c r="W14" s="51">
        <f t="shared" si="2"/>
        <v>18857.466666666671</v>
      </c>
      <c r="X14" s="60">
        <v>1</v>
      </c>
    </row>
    <row r="15" spans="1:24" s="26" customFormat="1" x14ac:dyDescent="0.25">
      <c r="A15" s="28" t="s">
        <v>32</v>
      </c>
      <c r="G15" s="27"/>
      <c r="H15" s="27"/>
      <c r="L15" s="28"/>
      <c r="M15" s="29"/>
      <c r="N15" s="30"/>
      <c r="O15" s="54"/>
      <c r="P15" s="31"/>
      <c r="Q15" s="32"/>
      <c r="R15" s="33"/>
      <c r="S15" s="34"/>
      <c r="T15" s="25"/>
      <c r="U15" s="51"/>
      <c r="V15" s="66"/>
      <c r="W15" s="4"/>
      <c r="X15" s="60"/>
    </row>
    <row r="16" spans="1:24" s="26" customFormat="1" x14ac:dyDescent="0.25">
      <c r="A16" s="56" t="s">
        <v>244</v>
      </c>
      <c r="B16" s="26" t="s">
        <v>245</v>
      </c>
      <c r="C16" s="26" t="s">
        <v>246</v>
      </c>
      <c r="D16" s="26" t="s">
        <v>150</v>
      </c>
      <c r="E16" s="26">
        <v>10.375</v>
      </c>
      <c r="F16" s="26">
        <v>2</v>
      </c>
      <c r="G16" s="27">
        <v>48607</v>
      </c>
      <c r="H16" s="27" t="s">
        <v>243</v>
      </c>
      <c r="I16" s="26" t="s">
        <v>187</v>
      </c>
      <c r="J16" s="26">
        <v>1000</v>
      </c>
      <c r="K16" s="26">
        <v>2</v>
      </c>
      <c r="L16" s="28" t="s">
        <v>181</v>
      </c>
      <c r="M16" s="29">
        <v>121.46899999999999</v>
      </c>
      <c r="N16" s="30">
        <v>122.376</v>
      </c>
      <c r="O16" s="54">
        <v>6.2696605867167152</v>
      </c>
      <c r="P16" s="31">
        <v>22.767361111111107</v>
      </c>
      <c r="Q16" s="32" t="s">
        <v>16</v>
      </c>
      <c r="R16" s="33" t="s">
        <v>107</v>
      </c>
      <c r="S16" s="34" t="s">
        <v>28</v>
      </c>
      <c r="T16" s="25">
        <f t="shared" si="3"/>
        <v>1246.5273611111111</v>
      </c>
      <c r="U16" s="51">
        <f t="shared" si="4"/>
        <v>2493.0547222222222</v>
      </c>
      <c r="V16" s="58">
        <v>1</v>
      </c>
      <c r="W16" s="51">
        <f t="shared" si="2"/>
        <v>2493.0547222222222</v>
      </c>
      <c r="X16" s="60">
        <v>0</v>
      </c>
    </row>
    <row r="17" spans="1:24" s="26" customFormat="1" x14ac:dyDescent="0.25">
      <c r="A17" s="56" t="s">
        <v>203</v>
      </c>
      <c r="B17" s="26" t="s">
        <v>204</v>
      </c>
      <c r="C17" s="26" t="s">
        <v>188</v>
      </c>
      <c r="D17" s="26" t="s">
        <v>150</v>
      </c>
      <c r="E17" s="26">
        <v>4.125</v>
      </c>
      <c r="F17" s="26">
        <v>2</v>
      </c>
      <c r="G17" s="27">
        <v>46188</v>
      </c>
      <c r="H17" s="27" t="s">
        <v>243</v>
      </c>
      <c r="I17" s="26" t="s">
        <v>187</v>
      </c>
      <c r="J17" s="26">
        <v>100</v>
      </c>
      <c r="K17" s="26">
        <v>1</v>
      </c>
      <c r="L17" s="28" t="s">
        <v>181</v>
      </c>
      <c r="M17" s="29">
        <v>99.896874999999994</v>
      </c>
      <c r="N17" s="30">
        <v>100.25546875000001</v>
      </c>
      <c r="O17" s="54">
        <v>2.5075296188201976</v>
      </c>
      <c r="P17" s="31">
        <v>1.3938873626373627</v>
      </c>
      <c r="Q17" s="32" t="s">
        <v>243</v>
      </c>
      <c r="R17" s="33" t="s">
        <v>198</v>
      </c>
      <c r="S17" s="34" t="s">
        <v>89</v>
      </c>
      <c r="T17" s="25">
        <f t="shared" si="3"/>
        <v>101.64935611263736</v>
      </c>
      <c r="U17" s="51">
        <f t="shared" si="4"/>
        <v>101.64935611263736</v>
      </c>
      <c r="V17" s="58">
        <v>1</v>
      </c>
      <c r="W17" s="51">
        <f t="shared" si="2"/>
        <v>101.64935611263736</v>
      </c>
      <c r="X17" s="60">
        <v>1</v>
      </c>
    </row>
    <row r="18" spans="1:24" s="26" customFormat="1" x14ac:dyDescent="0.25">
      <c r="A18" s="56" t="s">
        <v>227</v>
      </c>
      <c r="B18" s="26" t="s">
        <v>228</v>
      </c>
      <c r="C18" s="26" t="s">
        <v>188</v>
      </c>
      <c r="D18" s="26" t="s">
        <v>150</v>
      </c>
      <c r="E18" s="26">
        <v>4</v>
      </c>
      <c r="F18" s="26">
        <v>2</v>
      </c>
      <c r="G18" s="27">
        <v>46402</v>
      </c>
      <c r="H18" s="27" t="s">
        <v>243</v>
      </c>
      <c r="I18" s="26" t="s">
        <v>187</v>
      </c>
      <c r="J18" s="26">
        <v>100</v>
      </c>
      <c r="K18" s="26">
        <v>1</v>
      </c>
      <c r="L18" s="28" t="s">
        <v>181</v>
      </c>
      <c r="M18" s="29">
        <v>99.979687499999997</v>
      </c>
      <c r="N18" s="30">
        <v>100.4421875</v>
      </c>
      <c r="O18" s="54">
        <v>3.3888590000000001</v>
      </c>
      <c r="P18" s="31">
        <v>1.0165745856353592</v>
      </c>
      <c r="Q18" s="32" t="s">
        <v>243</v>
      </c>
      <c r="R18" s="33" t="s">
        <v>198</v>
      </c>
      <c r="S18" s="34" t="s">
        <v>89</v>
      </c>
      <c r="T18" s="25">
        <f t="shared" si="3"/>
        <v>101.45876208563536</v>
      </c>
      <c r="U18" s="51">
        <f t="shared" si="4"/>
        <v>101.45876208563536</v>
      </c>
      <c r="V18" s="58">
        <v>1</v>
      </c>
      <c r="W18" s="51">
        <f t="shared" si="2"/>
        <v>101.45876208563536</v>
      </c>
      <c r="X18" s="60">
        <v>1</v>
      </c>
    </row>
    <row r="19" spans="1:24" s="26" customFormat="1" x14ac:dyDescent="0.25">
      <c r="A19" s="56" t="s">
        <v>229</v>
      </c>
      <c r="B19" s="26" t="s">
        <v>230</v>
      </c>
      <c r="C19" s="26" t="s">
        <v>188</v>
      </c>
      <c r="D19" s="26" t="s">
        <v>150</v>
      </c>
      <c r="E19" s="26">
        <v>3.875</v>
      </c>
      <c r="F19" s="26">
        <v>2</v>
      </c>
      <c r="G19" s="27">
        <v>46538</v>
      </c>
      <c r="H19" s="27" t="s">
        <v>243</v>
      </c>
      <c r="I19" s="26" t="s">
        <v>187</v>
      </c>
      <c r="J19" s="26">
        <v>100</v>
      </c>
      <c r="K19" s="26">
        <v>1</v>
      </c>
      <c r="L19" s="28" t="s">
        <v>181</v>
      </c>
      <c r="M19" s="29">
        <v>99.917187499999997</v>
      </c>
      <c r="N19" s="30">
        <v>100.35625</v>
      </c>
      <c r="O19" s="54">
        <v>3.5451359999999998</v>
      </c>
      <c r="P19" s="31">
        <v>1.4690934065934065</v>
      </c>
      <c r="Q19" s="32" t="s">
        <v>243</v>
      </c>
      <c r="R19" s="33" t="s">
        <v>198</v>
      </c>
      <c r="S19" s="34" t="s">
        <v>89</v>
      </c>
      <c r="T19" s="25">
        <f t="shared" si="3"/>
        <v>101.82534340659342</v>
      </c>
      <c r="U19" s="51">
        <f t="shared" si="4"/>
        <v>101.82534340659342</v>
      </c>
      <c r="V19" s="58">
        <v>1</v>
      </c>
      <c r="W19" s="51">
        <f t="shared" si="2"/>
        <v>101.82534340659342</v>
      </c>
      <c r="X19" s="60">
        <v>1</v>
      </c>
    </row>
    <row r="20" spans="1:24" s="26" customFormat="1" x14ac:dyDescent="0.25">
      <c r="A20" s="56" t="s">
        <v>210</v>
      </c>
      <c r="B20" s="26" t="s">
        <v>211</v>
      </c>
      <c r="C20" s="26" t="s">
        <v>188</v>
      </c>
      <c r="D20" s="26" t="s">
        <v>150</v>
      </c>
      <c r="E20" s="26">
        <v>2.75</v>
      </c>
      <c r="F20" s="26">
        <v>2</v>
      </c>
      <c r="G20" s="27">
        <v>46599</v>
      </c>
      <c r="H20" s="27" t="s">
        <v>243</v>
      </c>
      <c r="I20" s="26" t="s">
        <v>187</v>
      </c>
      <c r="J20" s="26">
        <v>100</v>
      </c>
      <c r="K20" s="26">
        <v>20</v>
      </c>
      <c r="L20" s="28" t="s">
        <v>181</v>
      </c>
      <c r="M20" s="29">
        <v>98.21484375</v>
      </c>
      <c r="N20" s="30">
        <v>99.2421875</v>
      </c>
      <c r="O20" s="54">
        <v>3.3529097000000001</v>
      </c>
      <c r="P20" s="31">
        <v>0.57734806629834257</v>
      </c>
      <c r="Q20" s="32" t="s">
        <v>243</v>
      </c>
      <c r="R20" s="33" t="s">
        <v>198</v>
      </c>
      <c r="S20" s="34" t="s">
        <v>89</v>
      </c>
      <c r="T20" s="25">
        <f t="shared" si="3"/>
        <v>99.819535566298342</v>
      </c>
      <c r="U20" s="51">
        <f t="shared" si="4"/>
        <v>1996.3907113259668</v>
      </c>
      <c r="V20" s="58">
        <v>1</v>
      </c>
      <c r="W20" s="51">
        <f t="shared" si="2"/>
        <v>1996.3907113259668</v>
      </c>
      <c r="X20" s="60">
        <v>1</v>
      </c>
    </row>
    <row r="21" spans="1:24" s="26" customFormat="1" x14ac:dyDescent="0.25">
      <c r="A21" s="56" t="s">
        <v>212</v>
      </c>
      <c r="B21" s="26" t="s">
        <v>213</v>
      </c>
      <c r="C21" s="26" t="s">
        <v>188</v>
      </c>
      <c r="D21" s="26" t="s">
        <v>150</v>
      </c>
      <c r="E21" s="26">
        <v>2.75</v>
      </c>
      <c r="F21" s="26">
        <v>2</v>
      </c>
      <c r="G21" s="27">
        <v>46798</v>
      </c>
      <c r="H21" s="27" t="s">
        <v>243</v>
      </c>
      <c r="I21" s="26" t="s">
        <v>187</v>
      </c>
      <c r="J21" s="26">
        <v>100</v>
      </c>
      <c r="K21" s="26">
        <v>20</v>
      </c>
      <c r="L21" s="28" t="s">
        <v>181</v>
      </c>
      <c r="M21" s="29">
        <v>97.6953125</v>
      </c>
      <c r="N21" s="30">
        <v>98.7265625</v>
      </c>
      <c r="O21" s="54">
        <v>3.472157987730867</v>
      </c>
      <c r="P21" s="31">
        <v>0.46339779005524867</v>
      </c>
      <c r="Q21" s="32" t="s">
        <v>243</v>
      </c>
      <c r="R21" s="33" t="s">
        <v>198</v>
      </c>
      <c r="S21" s="34" t="s">
        <v>89</v>
      </c>
      <c r="T21" s="25">
        <f t="shared" si="3"/>
        <v>99.189960290055254</v>
      </c>
      <c r="U21" s="51">
        <f t="shared" si="4"/>
        <v>1983.799205801105</v>
      </c>
      <c r="V21" s="58">
        <v>1</v>
      </c>
      <c r="W21" s="51">
        <f t="shared" si="2"/>
        <v>1983.799205801105</v>
      </c>
      <c r="X21" s="61">
        <v>1</v>
      </c>
    </row>
    <row r="22" spans="1:24" s="26" customFormat="1" x14ac:dyDescent="0.25">
      <c r="A22" s="56" t="s">
        <v>34</v>
      </c>
      <c r="B22" s="26" t="s">
        <v>175</v>
      </c>
      <c r="C22" s="26" t="s">
        <v>188</v>
      </c>
      <c r="D22" s="26" t="s">
        <v>150</v>
      </c>
      <c r="E22" s="26">
        <v>2.875</v>
      </c>
      <c r="F22" s="26">
        <v>2</v>
      </c>
      <c r="G22" s="27">
        <v>46888</v>
      </c>
      <c r="H22" s="27" t="s">
        <v>243</v>
      </c>
      <c r="I22" s="26" t="s">
        <v>187</v>
      </c>
      <c r="J22" s="26">
        <v>100</v>
      </c>
      <c r="K22" s="26">
        <v>20</v>
      </c>
      <c r="L22" s="28" t="s">
        <v>181</v>
      </c>
      <c r="M22" s="29">
        <v>97.71875</v>
      </c>
      <c r="N22" s="30">
        <v>98.7578125</v>
      </c>
      <c r="O22" s="54">
        <v>3.4993572417491872</v>
      </c>
      <c r="P22" s="31">
        <v>1.2151243093922652</v>
      </c>
      <c r="Q22" s="32" t="s">
        <v>243</v>
      </c>
      <c r="R22" s="33" t="s">
        <v>198</v>
      </c>
      <c r="S22" s="34" t="s">
        <v>89</v>
      </c>
      <c r="T22" s="25">
        <f t="shared" si="3"/>
        <v>99.972936809392266</v>
      </c>
      <c r="U22" s="51">
        <f t="shared" si="4"/>
        <v>1999.4587361878453</v>
      </c>
      <c r="V22" s="58">
        <v>1</v>
      </c>
      <c r="W22" s="51">
        <f t="shared" si="2"/>
        <v>1999.4587361878453</v>
      </c>
      <c r="X22" s="61">
        <v>1</v>
      </c>
    </row>
    <row r="23" spans="1:24" s="26" customFormat="1" x14ac:dyDescent="0.25">
      <c r="A23" s="56" t="s">
        <v>214</v>
      </c>
      <c r="B23" s="26" t="s">
        <v>215</v>
      </c>
      <c r="C23" s="26" t="s">
        <v>188</v>
      </c>
      <c r="D23" s="26" t="s">
        <v>150</v>
      </c>
      <c r="E23" s="26">
        <v>3.625</v>
      </c>
      <c r="F23" s="26">
        <v>2</v>
      </c>
      <c r="G23" s="27">
        <v>46904</v>
      </c>
      <c r="H23" s="27" t="s">
        <v>243</v>
      </c>
      <c r="I23" s="26" t="s">
        <v>187</v>
      </c>
      <c r="J23" s="26">
        <v>100</v>
      </c>
      <c r="K23" s="26">
        <v>20</v>
      </c>
      <c r="L23" s="28" t="s">
        <v>181</v>
      </c>
      <c r="M23" s="29">
        <v>99.353125000000006</v>
      </c>
      <c r="N23" s="30">
        <v>100.1</v>
      </c>
      <c r="O23" s="54">
        <v>3.574164966255144</v>
      </c>
      <c r="P23" s="31">
        <v>1.3743131868131868</v>
      </c>
      <c r="Q23" s="32" t="s">
        <v>243</v>
      </c>
      <c r="R23" s="33" t="s">
        <v>198</v>
      </c>
      <c r="S23" s="34" t="s">
        <v>89</v>
      </c>
      <c r="T23" s="25">
        <f t="shared" si="3"/>
        <v>101.47431318681318</v>
      </c>
      <c r="U23" s="51">
        <f t="shared" si="4"/>
        <v>2029.4862637362635</v>
      </c>
      <c r="V23" s="58">
        <v>1</v>
      </c>
      <c r="W23" s="51">
        <f t="shared" si="2"/>
        <v>2029.4862637362635</v>
      </c>
      <c r="X23" s="61">
        <v>1</v>
      </c>
    </row>
    <row r="24" spans="1:24" x14ac:dyDescent="0.25">
      <c r="A24" s="7" t="s">
        <v>231</v>
      </c>
      <c r="B24" s="7" t="s">
        <v>232</v>
      </c>
      <c r="C24" t="s">
        <v>188</v>
      </c>
      <c r="D24" t="s">
        <v>150</v>
      </c>
      <c r="E24">
        <v>3.625</v>
      </c>
      <c r="F24">
        <v>2</v>
      </c>
      <c r="G24" s="27">
        <v>47756</v>
      </c>
      <c r="H24" s="27" t="s">
        <v>243</v>
      </c>
      <c r="I24" t="s">
        <v>187</v>
      </c>
      <c r="J24">
        <v>100</v>
      </c>
      <c r="K24">
        <v>20</v>
      </c>
      <c r="L24" s="6" t="s">
        <v>181</v>
      </c>
      <c r="M24" s="21">
        <v>98.5234375</v>
      </c>
      <c r="N24" s="22">
        <v>99.546875</v>
      </c>
      <c r="O24" s="54">
        <v>3.7360423659873367</v>
      </c>
      <c r="P24" s="20">
        <v>0.16837431693989072</v>
      </c>
      <c r="Q24" s="2" t="s">
        <v>243</v>
      </c>
      <c r="R24" s="3" t="s">
        <v>198</v>
      </c>
      <c r="S24" s="4" t="s">
        <v>89</v>
      </c>
      <c r="T24" s="25">
        <f t="shared" si="3"/>
        <v>99.715249316939889</v>
      </c>
      <c r="U24" s="51">
        <f t="shared" si="4"/>
        <v>1994.3049863387978</v>
      </c>
      <c r="V24" s="58">
        <v>1</v>
      </c>
      <c r="W24" s="51">
        <f t="shared" si="2"/>
        <v>1994.3049863387978</v>
      </c>
      <c r="X24" s="61">
        <v>0</v>
      </c>
    </row>
    <row r="25" spans="1:24" x14ac:dyDescent="0.25">
      <c r="A25" s="7" t="s">
        <v>205</v>
      </c>
      <c r="B25" t="s">
        <v>206</v>
      </c>
      <c r="C25" t="s">
        <v>188</v>
      </c>
      <c r="D25" t="s">
        <v>150</v>
      </c>
      <c r="E25">
        <v>3.375</v>
      </c>
      <c r="F25">
        <v>2</v>
      </c>
      <c r="G25" s="27">
        <v>48714</v>
      </c>
      <c r="H25" s="27" t="s">
        <v>243</v>
      </c>
      <c r="I25" t="s">
        <v>187</v>
      </c>
      <c r="J25">
        <v>100</v>
      </c>
      <c r="K25">
        <v>20</v>
      </c>
      <c r="L25" s="6" t="s">
        <v>181</v>
      </c>
      <c r="M25" s="21">
        <v>95.171875</v>
      </c>
      <c r="N25" s="22">
        <v>96.21875</v>
      </c>
      <c r="O25" s="54">
        <v>3.9932473161296871</v>
      </c>
      <c r="P25" s="20">
        <v>1.426450276243094</v>
      </c>
      <c r="Q25" s="2" t="s">
        <v>243</v>
      </c>
      <c r="R25" s="3" t="s">
        <v>198</v>
      </c>
      <c r="S25" s="4" t="s">
        <v>89</v>
      </c>
      <c r="T25" s="25">
        <f t="shared" ref="T25:T26" si="7">N25/100*J25+P25</f>
        <v>97.645200276243088</v>
      </c>
      <c r="U25" s="51">
        <f t="shared" ref="U25:U26" si="8">T25*K25</f>
        <v>1952.9040055248618</v>
      </c>
      <c r="V25" s="58">
        <v>1</v>
      </c>
      <c r="W25" s="51">
        <f t="shared" si="2"/>
        <v>1952.9040055248618</v>
      </c>
      <c r="X25" s="61">
        <v>1</v>
      </c>
    </row>
    <row r="26" spans="1:24" x14ac:dyDescent="0.25">
      <c r="A26" s="7" t="s">
        <v>220</v>
      </c>
      <c r="B26" t="s">
        <v>221</v>
      </c>
      <c r="C26" t="s">
        <v>188</v>
      </c>
      <c r="D26" t="s">
        <v>150</v>
      </c>
      <c r="E26">
        <v>5</v>
      </c>
      <c r="F26">
        <v>2</v>
      </c>
      <c r="G26" s="27">
        <v>50175</v>
      </c>
      <c r="H26" s="27" t="s">
        <v>243</v>
      </c>
      <c r="I26" t="s">
        <v>187</v>
      </c>
      <c r="J26">
        <v>100</v>
      </c>
      <c r="K26">
        <v>20</v>
      </c>
      <c r="L26" s="6" t="s">
        <v>181</v>
      </c>
      <c r="M26" s="21">
        <v>105.671875</v>
      </c>
      <c r="N26" s="22">
        <v>106.9375</v>
      </c>
      <c r="O26" s="54">
        <v>4.2095555000000004</v>
      </c>
      <c r="P26" s="20">
        <v>2.1132596685082872</v>
      </c>
      <c r="Q26" s="2" t="s">
        <v>243</v>
      </c>
      <c r="R26" s="3" t="s">
        <v>198</v>
      </c>
      <c r="S26" s="4" t="s">
        <v>89</v>
      </c>
      <c r="T26" s="25">
        <f t="shared" si="7"/>
        <v>109.05075966850829</v>
      </c>
      <c r="U26" s="51">
        <f t="shared" si="8"/>
        <v>2181.0151933701659</v>
      </c>
      <c r="V26" s="58">
        <v>1</v>
      </c>
      <c r="W26" s="51">
        <f t="shared" ref="W26" si="9">U26*V26</f>
        <v>2181.0151933701659</v>
      </c>
      <c r="X26" s="60">
        <v>0</v>
      </c>
    </row>
    <row r="27" spans="1:24" x14ac:dyDescent="0.25">
      <c r="A27" s="7" t="s">
        <v>216</v>
      </c>
      <c r="B27" t="s">
        <v>217</v>
      </c>
      <c r="C27" t="s">
        <v>188</v>
      </c>
      <c r="D27" t="s">
        <v>150</v>
      </c>
      <c r="E27">
        <v>3.875</v>
      </c>
      <c r="F27">
        <v>2</v>
      </c>
      <c r="G27" s="27">
        <v>52366</v>
      </c>
      <c r="H27" s="27" t="s">
        <v>243</v>
      </c>
      <c r="I27" t="s">
        <v>187</v>
      </c>
      <c r="J27">
        <v>100</v>
      </c>
      <c r="K27">
        <v>20</v>
      </c>
      <c r="L27" s="6" t="s">
        <v>181</v>
      </c>
      <c r="M27" s="21">
        <v>88.65625</v>
      </c>
      <c r="N27" s="22">
        <v>89.734375</v>
      </c>
      <c r="O27" s="54">
        <v>4.7596588000000004</v>
      </c>
      <c r="P27" s="20">
        <v>1.6377762430939224</v>
      </c>
      <c r="Q27" s="2" t="s">
        <v>243</v>
      </c>
      <c r="R27" s="3" t="s">
        <v>198</v>
      </c>
      <c r="S27" s="4" t="s">
        <v>89</v>
      </c>
      <c r="T27" s="25">
        <f t="shared" si="3"/>
        <v>91.372151243093924</v>
      </c>
      <c r="U27" s="51">
        <f t="shared" si="4"/>
        <v>1827.4430248618785</v>
      </c>
      <c r="V27" s="58">
        <v>1</v>
      </c>
      <c r="W27" s="51">
        <f t="shared" si="2"/>
        <v>1827.4430248618785</v>
      </c>
      <c r="X27" s="60">
        <v>1</v>
      </c>
    </row>
    <row r="28" spans="1:24" x14ac:dyDescent="0.25">
      <c r="A28" t="s">
        <v>218</v>
      </c>
      <c r="B28" t="s">
        <v>219</v>
      </c>
      <c r="C28" t="s">
        <v>188</v>
      </c>
      <c r="D28" t="s">
        <v>150</v>
      </c>
      <c r="E28">
        <v>3.625</v>
      </c>
      <c r="F28">
        <v>2</v>
      </c>
      <c r="G28" s="27">
        <v>56019</v>
      </c>
      <c r="H28" s="27" t="s">
        <v>243</v>
      </c>
      <c r="I28" t="s">
        <v>187</v>
      </c>
      <c r="J28">
        <v>100</v>
      </c>
      <c r="K28">
        <v>20</v>
      </c>
      <c r="L28" s="6" t="s">
        <v>181</v>
      </c>
      <c r="M28" s="21">
        <v>79.90625</v>
      </c>
      <c r="N28" s="22">
        <v>80.96875</v>
      </c>
      <c r="O28" s="54">
        <v>4.9018010073199774</v>
      </c>
      <c r="P28" s="20">
        <v>1.5321132596685081</v>
      </c>
      <c r="Q28" s="2" t="s">
        <v>243</v>
      </c>
      <c r="R28" s="3" t="s">
        <v>198</v>
      </c>
      <c r="S28" s="4" t="s">
        <v>89</v>
      </c>
      <c r="T28" s="25">
        <f t="shared" si="3"/>
        <v>82.500863259668506</v>
      </c>
      <c r="U28" s="51">
        <f t="shared" si="4"/>
        <v>1650.0172651933701</v>
      </c>
      <c r="V28" s="58">
        <v>1</v>
      </c>
      <c r="W28" s="51">
        <f t="shared" si="2"/>
        <v>1650.0172651933701</v>
      </c>
      <c r="X28" s="60">
        <v>1</v>
      </c>
    </row>
    <row r="29" spans="1:24" x14ac:dyDescent="0.25">
      <c r="A29" t="s">
        <v>199</v>
      </c>
      <c r="B29" t="s">
        <v>200</v>
      </c>
      <c r="C29" t="s">
        <v>202</v>
      </c>
      <c r="D29" t="s">
        <v>150</v>
      </c>
      <c r="E29">
        <v>6.05</v>
      </c>
      <c r="F29">
        <v>2</v>
      </c>
      <c r="G29" s="27">
        <v>51146</v>
      </c>
      <c r="H29" s="27" t="s">
        <v>243</v>
      </c>
      <c r="I29" t="s">
        <v>187</v>
      </c>
      <c r="J29">
        <v>2000</v>
      </c>
      <c r="K29">
        <v>10</v>
      </c>
      <c r="L29" s="6" t="s">
        <v>181</v>
      </c>
      <c r="M29" s="21">
        <v>98.426000000000002</v>
      </c>
      <c r="N29" s="22">
        <v>99.832999999999998</v>
      </c>
      <c r="O29" s="54">
        <v>6.0668756099567824</v>
      </c>
      <c r="P29" s="20">
        <v>32.266666666666666</v>
      </c>
      <c r="Q29" s="2" t="s">
        <v>197</v>
      </c>
      <c r="R29" s="3" t="s">
        <v>20</v>
      </c>
      <c r="S29" s="4" t="s">
        <v>38</v>
      </c>
      <c r="T29" s="25">
        <f t="shared" si="3"/>
        <v>2028.9266666666665</v>
      </c>
      <c r="U29" s="51">
        <f t="shared" si="4"/>
        <v>20289.266666666666</v>
      </c>
      <c r="V29" s="58">
        <v>1</v>
      </c>
      <c r="W29" s="51">
        <f t="shared" si="2"/>
        <v>20289.266666666666</v>
      </c>
      <c r="X29" s="60">
        <v>0</v>
      </c>
    </row>
    <row r="30" spans="1:24" x14ac:dyDescent="0.25">
      <c r="A30" t="s">
        <v>223</v>
      </c>
      <c r="B30" t="s">
        <v>222</v>
      </c>
      <c r="C30" t="s">
        <v>189</v>
      </c>
      <c r="D30" t="s">
        <v>150</v>
      </c>
      <c r="E30">
        <v>11.875</v>
      </c>
      <c r="F30">
        <v>2</v>
      </c>
      <c r="G30" s="27">
        <v>47498</v>
      </c>
      <c r="H30" s="27" t="s">
        <v>243</v>
      </c>
      <c r="I30" t="s">
        <v>187</v>
      </c>
      <c r="J30">
        <v>1000</v>
      </c>
      <c r="K30">
        <v>20</v>
      </c>
      <c r="L30" s="6" t="s">
        <v>181</v>
      </c>
      <c r="M30" s="21">
        <v>120.006</v>
      </c>
      <c r="N30" s="22">
        <v>121.88</v>
      </c>
      <c r="O30" s="54">
        <v>5.3442260438183702</v>
      </c>
      <c r="P30" s="20">
        <v>30.347222222222218</v>
      </c>
      <c r="Q30" s="2" t="s">
        <v>18</v>
      </c>
      <c r="R30" s="3" t="s">
        <v>16</v>
      </c>
      <c r="S30" s="4" t="s">
        <v>110</v>
      </c>
      <c r="T30" s="25">
        <f t="shared" si="3"/>
        <v>1249.1472222222221</v>
      </c>
      <c r="U30" s="51">
        <f t="shared" si="4"/>
        <v>24982.944444444442</v>
      </c>
      <c r="V30" s="58">
        <v>1</v>
      </c>
      <c r="W30" s="51">
        <f t="shared" si="2"/>
        <v>24982.944444444442</v>
      </c>
      <c r="X30" s="60">
        <v>1</v>
      </c>
    </row>
    <row r="31" spans="1:24" x14ac:dyDescent="0.25">
      <c r="A31" t="s">
        <v>238</v>
      </c>
      <c r="B31" t="s">
        <v>239</v>
      </c>
      <c r="C31" t="s">
        <v>189</v>
      </c>
      <c r="D31" t="s">
        <v>150</v>
      </c>
      <c r="E31">
        <v>8</v>
      </c>
      <c r="F31">
        <v>2</v>
      </c>
      <c r="G31" s="27">
        <v>48989</v>
      </c>
      <c r="H31" s="27" t="s">
        <v>243</v>
      </c>
      <c r="I31" t="s">
        <v>187</v>
      </c>
      <c r="J31">
        <v>1000</v>
      </c>
      <c r="K31">
        <v>20</v>
      </c>
      <c r="L31" s="6" t="s">
        <v>181</v>
      </c>
      <c r="M31" s="21">
        <v>108.09399999999999</v>
      </c>
      <c r="N31" s="22">
        <v>109.887</v>
      </c>
      <c r="O31" s="54">
        <v>6.3733732341819547</v>
      </c>
      <c r="P31" s="20">
        <v>14</v>
      </c>
      <c r="Q31" s="2" t="s">
        <v>18</v>
      </c>
      <c r="R31" s="3" t="s">
        <v>16</v>
      </c>
      <c r="S31" s="4" t="s">
        <v>110</v>
      </c>
      <c r="T31" s="25">
        <f t="shared" si="3"/>
        <v>1112.8700000000001</v>
      </c>
      <c r="U31" s="51">
        <f t="shared" si="4"/>
        <v>22257.4</v>
      </c>
      <c r="V31" s="58">
        <v>1</v>
      </c>
      <c r="W31" s="51">
        <f t="shared" si="2"/>
        <v>22257.4</v>
      </c>
      <c r="X31" s="60">
        <v>0</v>
      </c>
    </row>
    <row r="32" spans="1:24" x14ac:dyDescent="0.25">
      <c r="A32" t="s">
        <v>157</v>
      </c>
      <c r="B32" t="s">
        <v>176</v>
      </c>
      <c r="C32" t="s">
        <v>189</v>
      </c>
      <c r="D32" t="s">
        <v>150</v>
      </c>
      <c r="E32">
        <v>6</v>
      </c>
      <c r="F32">
        <v>2</v>
      </c>
      <c r="G32" s="27">
        <v>51515</v>
      </c>
      <c r="H32" s="27" t="s">
        <v>243</v>
      </c>
      <c r="I32" t="s">
        <v>187</v>
      </c>
      <c r="J32">
        <v>1000</v>
      </c>
      <c r="K32">
        <v>200</v>
      </c>
      <c r="L32" s="6" t="s">
        <v>181</v>
      </c>
      <c r="M32" s="21">
        <v>86.686000000000007</v>
      </c>
      <c r="N32" s="22">
        <v>89.687999999999988</v>
      </c>
      <c r="O32" s="54">
        <v>7.1410338912703741</v>
      </c>
      <c r="P32" s="20">
        <v>15.500000000000002</v>
      </c>
      <c r="Q32" s="2" t="s">
        <v>18</v>
      </c>
      <c r="R32" s="3" t="s">
        <v>16</v>
      </c>
      <c r="S32" s="4" t="s">
        <v>110</v>
      </c>
      <c r="T32" s="25">
        <f t="shared" si="3"/>
        <v>912.37999999999988</v>
      </c>
      <c r="U32" s="51">
        <f t="shared" si="4"/>
        <v>182475.99999999997</v>
      </c>
      <c r="V32" s="58">
        <v>1</v>
      </c>
      <c r="W32" s="51">
        <f t="shared" si="2"/>
        <v>182475.99999999997</v>
      </c>
      <c r="X32" s="60">
        <v>1</v>
      </c>
    </row>
    <row r="33" spans="1:24" x14ac:dyDescent="0.25">
      <c r="A33" t="s">
        <v>249</v>
      </c>
      <c r="B33" t="s">
        <v>250</v>
      </c>
      <c r="C33" t="s">
        <v>255</v>
      </c>
      <c r="D33" t="s">
        <v>150</v>
      </c>
      <c r="E33">
        <v>7.25</v>
      </c>
      <c r="F33">
        <v>2</v>
      </c>
      <c r="G33" s="27">
        <v>56991</v>
      </c>
      <c r="H33" s="27" t="s">
        <v>243</v>
      </c>
      <c r="I33" t="s">
        <v>187</v>
      </c>
      <c r="J33">
        <v>1000</v>
      </c>
      <c r="K33">
        <v>200</v>
      </c>
      <c r="L33" s="6" t="s">
        <v>181</v>
      </c>
      <c r="M33" s="21">
        <v>98.816999999999993</v>
      </c>
      <c r="N33" s="22">
        <v>100.367</v>
      </c>
      <c r="O33" s="54">
        <v>7.2185312284132959</v>
      </c>
      <c r="P33" s="20">
        <v>19.131944444444443</v>
      </c>
      <c r="Q33" s="2" t="s">
        <v>107</v>
      </c>
      <c r="R33" s="3" t="s">
        <v>107</v>
      </c>
      <c r="S33" s="4" t="s">
        <v>21</v>
      </c>
      <c r="T33" s="25">
        <f t="shared" si="3"/>
        <v>1022.8019444444445</v>
      </c>
      <c r="U33" s="51">
        <f t="shared" si="4"/>
        <v>204560.38888888891</v>
      </c>
      <c r="V33" s="58">
        <v>1</v>
      </c>
      <c r="W33" s="51">
        <f t="shared" si="2"/>
        <v>204560.38888888891</v>
      </c>
      <c r="X33" s="60">
        <v>0</v>
      </c>
    </row>
    <row r="34" spans="1:24" x14ac:dyDescent="0.25">
      <c r="A34" t="s">
        <v>251</v>
      </c>
      <c r="B34" t="s">
        <v>252</v>
      </c>
      <c r="C34" t="s">
        <v>256</v>
      </c>
      <c r="D34" t="s">
        <v>150</v>
      </c>
      <c r="E34">
        <v>7.3</v>
      </c>
      <c r="F34">
        <v>2</v>
      </c>
      <c r="G34" s="27">
        <v>55629</v>
      </c>
      <c r="H34" s="27" t="s">
        <v>243</v>
      </c>
      <c r="I34" t="s">
        <v>187</v>
      </c>
      <c r="J34">
        <v>1000</v>
      </c>
      <c r="K34">
        <v>200</v>
      </c>
      <c r="L34" s="6" t="s">
        <v>181</v>
      </c>
      <c r="M34" s="21">
        <v>97.557999999999993</v>
      </c>
      <c r="N34" s="22">
        <v>99.820000000000007</v>
      </c>
      <c r="O34" s="54">
        <v>7.3154774306090014</v>
      </c>
      <c r="P34" s="20">
        <v>35.891666666666666</v>
      </c>
      <c r="Q34" s="2" t="s">
        <v>107</v>
      </c>
      <c r="R34" s="3" t="s">
        <v>16</v>
      </c>
      <c r="S34" s="4" t="s">
        <v>23</v>
      </c>
      <c r="T34" s="25">
        <f t="shared" si="3"/>
        <v>1034.0916666666667</v>
      </c>
      <c r="U34" s="51">
        <f t="shared" si="4"/>
        <v>206818.33333333334</v>
      </c>
      <c r="V34" s="58">
        <v>1</v>
      </c>
      <c r="W34" s="51">
        <f t="shared" si="2"/>
        <v>206818.33333333334</v>
      </c>
      <c r="X34" s="60">
        <v>0</v>
      </c>
    </row>
    <row r="35" spans="1:24" x14ac:dyDescent="0.25">
      <c r="A35" s="6" t="s">
        <v>33</v>
      </c>
      <c r="G35" s="27"/>
      <c r="H35" s="27"/>
      <c r="O35" s="54"/>
      <c r="T35" s="25"/>
      <c r="U35" s="51"/>
      <c r="V35" s="58"/>
      <c r="W35" s="51"/>
    </row>
    <row r="36" spans="1:24" x14ac:dyDescent="0.25">
      <c r="A36" t="s">
        <v>259</v>
      </c>
      <c r="B36" t="s">
        <v>260</v>
      </c>
      <c r="C36" t="s">
        <v>242</v>
      </c>
      <c r="D36" t="s">
        <v>150</v>
      </c>
      <c r="E36">
        <v>9.75</v>
      </c>
      <c r="F36">
        <v>2</v>
      </c>
      <c r="G36" s="27">
        <v>47133</v>
      </c>
      <c r="H36" s="27">
        <v>47041</v>
      </c>
      <c r="I36" t="s">
        <v>180</v>
      </c>
      <c r="J36">
        <v>1000</v>
      </c>
      <c r="K36">
        <v>20</v>
      </c>
      <c r="L36" s="6" t="s">
        <v>181</v>
      </c>
      <c r="M36" s="2">
        <v>99.019000000000005</v>
      </c>
      <c r="N36" s="3">
        <v>100.85299999999999</v>
      </c>
      <c r="O36" s="54">
        <v>9.3560808699999995</v>
      </c>
      <c r="P36" s="20">
        <v>24.916666666666664</v>
      </c>
      <c r="Q36" s="2" t="s">
        <v>16</v>
      </c>
      <c r="R36" s="3" t="s">
        <v>243</v>
      </c>
      <c r="S36" s="4" t="s">
        <v>17</v>
      </c>
      <c r="T36" s="25">
        <f t="shared" ref="T36" si="10">N36/100*J36+P36</f>
        <v>1033.4466666666667</v>
      </c>
      <c r="U36" s="51">
        <f t="shared" ref="U36" si="11">T36*K36</f>
        <v>20668.933333333334</v>
      </c>
      <c r="V36" s="58">
        <v>1</v>
      </c>
      <c r="W36" s="51">
        <f t="shared" si="2"/>
        <v>20668.933333333334</v>
      </c>
      <c r="X36" s="60">
        <v>0</v>
      </c>
    </row>
    <row r="37" spans="1:24" x14ac:dyDescent="0.25">
      <c r="A37" t="s">
        <v>160</v>
      </c>
      <c r="B37" t="s">
        <v>177</v>
      </c>
      <c r="C37" t="s">
        <v>192</v>
      </c>
      <c r="D37" t="s">
        <v>150</v>
      </c>
      <c r="E37">
        <v>4.05</v>
      </c>
      <c r="F37">
        <v>2</v>
      </c>
      <c r="G37" s="27">
        <v>47241</v>
      </c>
      <c r="H37" s="27">
        <v>47180</v>
      </c>
      <c r="I37" t="s">
        <v>180</v>
      </c>
      <c r="J37">
        <v>1000</v>
      </c>
      <c r="K37">
        <v>20</v>
      </c>
      <c r="L37" s="6" t="s">
        <v>181</v>
      </c>
      <c r="M37" s="2">
        <v>99.43</v>
      </c>
      <c r="N37" s="3">
        <v>100.73699999999999</v>
      </c>
      <c r="O37" s="54">
        <v>3.7781468999999999</v>
      </c>
      <c r="P37" s="20">
        <v>18.450000000000003</v>
      </c>
      <c r="Q37" s="2" t="s">
        <v>42</v>
      </c>
      <c r="R37" s="3" t="s">
        <v>36</v>
      </c>
      <c r="S37" s="4" t="s">
        <v>97</v>
      </c>
      <c r="T37" s="25">
        <f t="shared" ref="T37" si="12">N37/100*J37+P37</f>
        <v>1025.82</v>
      </c>
      <c r="U37" s="51">
        <f t="shared" ref="U37" si="13">T37*K37</f>
        <v>20516.399999999998</v>
      </c>
      <c r="V37" s="58">
        <v>1</v>
      </c>
      <c r="W37" s="51">
        <f t="shared" si="2"/>
        <v>20516.399999999998</v>
      </c>
      <c r="X37" s="60">
        <v>0</v>
      </c>
    </row>
    <row r="38" spans="1:24" x14ac:dyDescent="0.25">
      <c r="A38" t="s">
        <v>207</v>
      </c>
      <c r="B38" t="s">
        <v>208</v>
      </c>
      <c r="C38" t="s">
        <v>209</v>
      </c>
      <c r="D38" t="s">
        <v>190</v>
      </c>
      <c r="E38">
        <v>6.02</v>
      </c>
      <c r="F38">
        <v>2</v>
      </c>
      <c r="G38" s="27">
        <v>49698</v>
      </c>
      <c r="H38" s="27">
        <v>49333</v>
      </c>
      <c r="I38" t="s">
        <v>180</v>
      </c>
      <c r="J38">
        <v>1000</v>
      </c>
      <c r="K38">
        <v>20</v>
      </c>
      <c r="L38" s="6" t="s">
        <v>181</v>
      </c>
      <c r="M38" s="2">
        <v>102.626</v>
      </c>
      <c r="N38" s="3">
        <v>104.03100000000001</v>
      </c>
      <c r="O38" s="54">
        <v>5.4345797737613104</v>
      </c>
      <c r="P38" s="20">
        <v>13.879444444444443</v>
      </c>
      <c r="Q38" s="2" t="s">
        <v>197</v>
      </c>
      <c r="R38" s="3" t="s">
        <v>43</v>
      </c>
      <c r="S38" s="4" t="s">
        <v>38</v>
      </c>
      <c r="T38" s="25">
        <f t="shared" ref="T38:T39" si="14">N38/100*J38+P38</f>
        <v>1054.1894444444447</v>
      </c>
      <c r="U38" s="51">
        <f t="shared" ref="U38:U39" si="15">T38*K38</f>
        <v>21083.788888888892</v>
      </c>
      <c r="V38" s="66">
        <v>1</v>
      </c>
      <c r="W38" s="51">
        <f t="shared" si="2"/>
        <v>21083.788888888892</v>
      </c>
      <c r="X38" s="60">
        <v>0</v>
      </c>
    </row>
    <row r="39" spans="1:24" x14ac:dyDescent="0.25">
      <c r="A39" t="s">
        <v>261</v>
      </c>
      <c r="B39" t="s">
        <v>262</v>
      </c>
      <c r="C39" t="s">
        <v>271</v>
      </c>
      <c r="D39" t="s">
        <v>150</v>
      </c>
      <c r="E39">
        <v>3.4369999999999998</v>
      </c>
      <c r="F39">
        <v>2</v>
      </c>
      <c r="G39" s="27">
        <v>47041</v>
      </c>
      <c r="H39" s="27">
        <v>46980</v>
      </c>
      <c r="I39" t="s">
        <v>180</v>
      </c>
      <c r="J39">
        <v>1000</v>
      </c>
      <c r="K39">
        <v>20</v>
      </c>
      <c r="L39" s="6" t="s">
        <v>181</v>
      </c>
      <c r="M39" s="2">
        <v>87.614999999999995</v>
      </c>
      <c r="N39" s="3">
        <v>89.379000000000005</v>
      </c>
      <c r="O39" s="54">
        <v>8.2336516849566461</v>
      </c>
      <c r="P39" s="20">
        <v>0.19094444444444442</v>
      </c>
      <c r="Q39" s="2" t="s">
        <v>19</v>
      </c>
      <c r="R39" s="3" t="s">
        <v>243</v>
      </c>
      <c r="S39" s="4" t="s">
        <v>21</v>
      </c>
      <c r="T39" s="25">
        <f t="shared" si="14"/>
        <v>893.9809444444445</v>
      </c>
      <c r="U39" s="51">
        <f t="shared" si="15"/>
        <v>17879.61888888889</v>
      </c>
      <c r="V39" s="58">
        <v>1</v>
      </c>
      <c r="W39" s="51">
        <f t="shared" ref="W39:W47" si="16">U39*V39</f>
        <v>17879.61888888889</v>
      </c>
      <c r="X39" s="60">
        <v>0</v>
      </c>
    </row>
    <row r="40" spans="1:24" x14ac:dyDescent="0.25">
      <c r="A40" t="s">
        <v>224</v>
      </c>
      <c r="B40" t="s">
        <v>225</v>
      </c>
      <c r="C40" t="s">
        <v>226</v>
      </c>
      <c r="D40" t="s">
        <v>190</v>
      </c>
      <c r="E40">
        <v>7.0789999999999997</v>
      </c>
      <c r="F40">
        <v>2</v>
      </c>
      <c r="G40" s="27">
        <v>48985</v>
      </c>
      <c r="H40" s="27">
        <v>48528</v>
      </c>
      <c r="I40" t="s">
        <v>180</v>
      </c>
      <c r="J40">
        <v>1000</v>
      </c>
      <c r="K40">
        <v>200</v>
      </c>
      <c r="L40" s="6" t="s">
        <v>181</v>
      </c>
      <c r="M40" s="2">
        <v>107.64400000000001</v>
      </c>
      <c r="N40" s="3">
        <v>109.351</v>
      </c>
      <c r="O40" s="54">
        <v>5.3692978042458792</v>
      </c>
      <c r="P40" s="20">
        <v>13.174805555555558</v>
      </c>
      <c r="Q40" s="2" t="s">
        <v>20</v>
      </c>
      <c r="R40" s="3" t="s">
        <v>197</v>
      </c>
      <c r="S40" s="4" t="s">
        <v>28</v>
      </c>
      <c r="T40" s="25">
        <f t="shared" ref="T40:T47" si="17">N40/100*J40+P40</f>
        <v>1106.6848055555556</v>
      </c>
      <c r="U40" s="51">
        <f t="shared" ref="U40:U47" si="18">T40*K40</f>
        <v>221336.96111111113</v>
      </c>
      <c r="V40" s="66">
        <v>1</v>
      </c>
      <c r="W40" s="51">
        <f t="shared" si="16"/>
        <v>221336.96111111113</v>
      </c>
      <c r="X40" s="60">
        <v>0</v>
      </c>
    </row>
    <row r="41" spans="1:24" x14ac:dyDescent="0.25">
      <c r="A41" t="s">
        <v>253</v>
      </c>
      <c r="B41" t="s">
        <v>254</v>
      </c>
      <c r="C41" t="s">
        <v>257</v>
      </c>
      <c r="D41" t="s">
        <v>150</v>
      </c>
      <c r="E41">
        <v>4.7</v>
      </c>
      <c r="F41">
        <v>2</v>
      </c>
      <c r="G41" s="27">
        <v>53865</v>
      </c>
      <c r="H41" s="27">
        <v>53683</v>
      </c>
      <c r="I41" t="s">
        <v>180</v>
      </c>
      <c r="J41">
        <v>1000</v>
      </c>
      <c r="K41">
        <v>20</v>
      </c>
      <c r="L41" s="6" t="s">
        <v>181</v>
      </c>
      <c r="M41" s="2">
        <v>69.069000000000003</v>
      </c>
      <c r="N41" s="3">
        <v>71.137</v>
      </c>
      <c r="O41" s="54">
        <v>7.42354449965804</v>
      </c>
      <c r="P41" s="20">
        <v>15.013888888888888</v>
      </c>
      <c r="Q41" s="2" t="s">
        <v>258</v>
      </c>
      <c r="R41" s="3" t="s">
        <v>20</v>
      </c>
      <c r="S41" s="4" t="s">
        <v>248</v>
      </c>
      <c r="T41" s="25">
        <f t="shared" si="17"/>
        <v>726.38388888888892</v>
      </c>
      <c r="U41" s="51">
        <f t="shared" si="18"/>
        <v>14527.677777777779</v>
      </c>
      <c r="V41" s="58">
        <v>1</v>
      </c>
      <c r="W41" s="51">
        <f t="shared" si="16"/>
        <v>14527.677777777779</v>
      </c>
      <c r="X41" s="60">
        <v>0</v>
      </c>
    </row>
    <row r="42" spans="1:24" x14ac:dyDescent="0.25">
      <c r="A42" t="s">
        <v>263</v>
      </c>
      <c r="B42" t="s">
        <v>264</v>
      </c>
      <c r="C42" t="s">
        <v>272</v>
      </c>
      <c r="D42" t="s">
        <v>150</v>
      </c>
      <c r="E42">
        <v>6</v>
      </c>
      <c r="F42">
        <v>2</v>
      </c>
      <c r="G42" s="27">
        <v>49270</v>
      </c>
      <c r="H42" s="27">
        <v>49178</v>
      </c>
      <c r="I42" t="s">
        <v>180</v>
      </c>
      <c r="J42">
        <v>1000</v>
      </c>
      <c r="K42">
        <v>20</v>
      </c>
      <c r="L42" s="6" t="s">
        <v>181</v>
      </c>
      <c r="M42" s="2">
        <v>94.588999999999999</v>
      </c>
      <c r="N42" s="3">
        <v>96.716999999999999</v>
      </c>
      <c r="O42" s="54">
        <v>6.5033771549205888</v>
      </c>
      <c r="P42" s="20">
        <v>24.166666666666664</v>
      </c>
      <c r="Q42" s="2" t="s">
        <v>20</v>
      </c>
      <c r="R42" s="3" t="s">
        <v>243</v>
      </c>
      <c r="S42" s="4" t="s">
        <v>38</v>
      </c>
      <c r="T42" s="25">
        <f t="shared" si="17"/>
        <v>991.33666666666659</v>
      </c>
      <c r="U42" s="51">
        <f t="shared" si="18"/>
        <v>19826.73333333333</v>
      </c>
      <c r="V42" s="66">
        <v>1</v>
      </c>
      <c r="W42" s="51">
        <f t="shared" si="16"/>
        <v>19826.73333333333</v>
      </c>
      <c r="X42" s="60">
        <v>0</v>
      </c>
    </row>
    <row r="43" spans="1:24" x14ac:dyDescent="0.25">
      <c r="A43" t="s">
        <v>161</v>
      </c>
      <c r="B43" t="s">
        <v>178</v>
      </c>
      <c r="C43" t="s">
        <v>193</v>
      </c>
      <c r="D43" t="s">
        <v>190</v>
      </c>
      <c r="E43">
        <v>4.375</v>
      </c>
      <c r="F43">
        <v>4</v>
      </c>
      <c r="G43" s="27" t="s">
        <v>243</v>
      </c>
      <c r="H43" s="27">
        <v>46414</v>
      </c>
      <c r="I43" t="s">
        <v>191</v>
      </c>
      <c r="J43">
        <v>1000</v>
      </c>
      <c r="K43">
        <v>20</v>
      </c>
      <c r="L43" s="6" t="s">
        <v>181</v>
      </c>
      <c r="M43" s="2">
        <v>98.046999999999997</v>
      </c>
      <c r="N43" s="3">
        <v>100.003</v>
      </c>
      <c r="O43" s="54">
        <v>4.3702831874548318</v>
      </c>
      <c r="P43" s="20">
        <v>9.7222222222222214</v>
      </c>
      <c r="Q43" s="2" t="s">
        <v>20</v>
      </c>
      <c r="R43" s="3" t="s">
        <v>43</v>
      </c>
      <c r="S43" s="4" t="s">
        <v>38</v>
      </c>
      <c r="T43" s="25">
        <f t="shared" si="17"/>
        <v>1009.7522222222221</v>
      </c>
      <c r="U43" s="51">
        <f t="shared" si="18"/>
        <v>20195.044444444444</v>
      </c>
      <c r="V43" s="58">
        <v>1</v>
      </c>
      <c r="W43" s="51">
        <f t="shared" si="16"/>
        <v>20195.044444444444</v>
      </c>
      <c r="X43" s="60">
        <v>1</v>
      </c>
    </row>
    <row r="44" spans="1:24" x14ac:dyDescent="0.25">
      <c r="A44" t="s">
        <v>265</v>
      </c>
      <c r="B44" t="s">
        <v>266</v>
      </c>
      <c r="C44" t="s">
        <v>273</v>
      </c>
      <c r="D44" t="s">
        <v>150</v>
      </c>
      <c r="E44">
        <v>6.65</v>
      </c>
      <c r="F44">
        <v>2</v>
      </c>
      <c r="G44" s="27">
        <v>47922</v>
      </c>
      <c r="H44" s="27">
        <v>47863</v>
      </c>
      <c r="I44" t="s">
        <v>180</v>
      </c>
      <c r="J44">
        <v>1000</v>
      </c>
      <c r="K44">
        <v>20</v>
      </c>
      <c r="L44" s="6" t="s">
        <v>181</v>
      </c>
      <c r="M44" s="2">
        <v>99.025000000000006</v>
      </c>
      <c r="N44" s="3">
        <v>101.045</v>
      </c>
      <c r="O44" s="54">
        <v>6.3914395900000001</v>
      </c>
      <c r="P44" s="20">
        <v>5.9111111111111105</v>
      </c>
      <c r="Q44" s="2" t="s">
        <v>20</v>
      </c>
      <c r="R44" s="3" t="s">
        <v>20</v>
      </c>
      <c r="S44" s="4" t="s">
        <v>38</v>
      </c>
      <c r="T44" s="25">
        <f t="shared" si="17"/>
        <v>1016.3611111111112</v>
      </c>
      <c r="U44" s="51">
        <f t="shared" si="18"/>
        <v>20327.222222222223</v>
      </c>
      <c r="V44" s="66">
        <v>1</v>
      </c>
      <c r="W44" s="51">
        <f t="shared" si="16"/>
        <v>20327.222222222223</v>
      </c>
      <c r="X44" s="60">
        <v>0</v>
      </c>
    </row>
    <row r="45" spans="1:24" x14ac:dyDescent="0.25">
      <c r="A45" t="s">
        <v>240</v>
      </c>
      <c r="B45" t="s">
        <v>241</v>
      </c>
      <c r="C45" t="s">
        <v>242</v>
      </c>
      <c r="D45" t="s">
        <v>150</v>
      </c>
      <c r="E45">
        <v>9</v>
      </c>
      <c r="F45">
        <v>2</v>
      </c>
      <c r="G45" s="27">
        <v>47649</v>
      </c>
      <c r="H45" s="27">
        <v>47467</v>
      </c>
      <c r="I45" t="s">
        <v>180</v>
      </c>
      <c r="J45">
        <v>1000</v>
      </c>
      <c r="K45">
        <v>20</v>
      </c>
      <c r="L45" s="6" t="s">
        <v>181</v>
      </c>
      <c r="M45" s="2">
        <v>95.281000000000006</v>
      </c>
      <c r="N45" s="3">
        <v>97.527000000000001</v>
      </c>
      <c r="O45" s="54">
        <v>9.7298965516699365</v>
      </c>
      <c r="P45" s="20">
        <v>30.5</v>
      </c>
      <c r="Q45" s="2" t="s">
        <v>16</v>
      </c>
      <c r="R45" s="3" t="s">
        <v>243</v>
      </c>
      <c r="S45" s="4" t="s">
        <v>17</v>
      </c>
      <c r="T45" s="25">
        <f t="shared" si="17"/>
        <v>1005.77</v>
      </c>
      <c r="U45" s="51">
        <f t="shared" si="18"/>
        <v>20115.400000000001</v>
      </c>
      <c r="V45" s="58">
        <v>1</v>
      </c>
      <c r="W45" s="51">
        <f t="shared" si="16"/>
        <v>20115.400000000001</v>
      </c>
      <c r="X45" s="60">
        <v>0</v>
      </c>
    </row>
    <row r="46" spans="1:24" x14ac:dyDescent="0.25">
      <c r="A46" t="s">
        <v>267</v>
      </c>
      <c r="B46" t="s">
        <v>268</v>
      </c>
      <c r="C46" t="s">
        <v>274</v>
      </c>
      <c r="D46" t="s">
        <v>150</v>
      </c>
      <c r="E46">
        <v>6.5</v>
      </c>
      <c r="F46">
        <v>2</v>
      </c>
      <c r="G46" s="27">
        <v>52251</v>
      </c>
      <c r="H46" s="27" t="s">
        <v>243</v>
      </c>
      <c r="I46" t="s">
        <v>187</v>
      </c>
      <c r="J46">
        <v>1000</v>
      </c>
      <c r="K46">
        <v>20</v>
      </c>
      <c r="L46" s="6" t="s">
        <v>181</v>
      </c>
      <c r="M46" s="2">
        <v>99.677999999999997</v>
      </c>
      <c r="N46" s="3">
        <v>102.854</v>
      </c>
      <c r="O46" s="54">
        <v>6.2221314085250352</v>
      </c>
      <c r="P46" s="20">
        <v>15.708333333333336</v>
      </c>
      <c r="Q46" s="2" t="s">
        <v>197</v>
      </c>
      <c r="R46" s="3" t="s">
        <v>43</v>
      </c>
      <c r="S46" s="4" t="s">
        <v>38</v>
      </c>
      <c r="T46" s="25">
        <f t="shared" si="17"/>
        <v>1044.2483333333332</v>
      </c>
      <c r="U46" s="51">
        <f t="shared" si="18"/>
        <v>20884.966666666664</v>
      </c>
      <c r="V46" s="66">
        <v>1</v>
      </c>
      <c r="W46" s="51">
        <f t="shared" si="16"/>
        <v>20884.966666666664</v>
      </c>
      <c r="X46" s="60">
        <v>0</v>
      </c>
    </row>
    <row r="47" spans="1:24" x14ac:dyDescent="0.25">
      <c r="A47" t="s">
        <v>269</v>
      </c>
      <c r="B47" t="s">
        <v>270</v>
      </c>
      <c r="C47" t="s">
        <v>275</v>
      </c>
      <c r="D47" t="s">
        <v>150</v>
      </c>
      <c r="E47">
        <v>11.5</v>
      </c>
      <c r="F47">
        <v>2</v>
      </c>
      <c r="G47" s="27">
        <v>47922</v>
      </c>
      <c r="H47" s="27">
        <v>46461</v>
      </c>
      <c r="I47" t="s">
        <v>180</v>
      </c>
      <c r="J47">
        <v>1000</v>
      </c>
      <c r="K47">
        <v>20</v>
      </c>
      <c r="L47" s="6" t="s">
        <v>181</v>
      </c>
      <c r="M47" s="2">
        <v>104.07499999999999</v>
      </c>
      <c r="N47" s="3">
        <v>106.667</v>
      </c>
      <c r="O47" s="54">
        <v>8.8451222699999992</v>
      </c>
      <c r="P47" s="20">
        <v>10.222222222222223</v>
      </c>
      <c r="Q47" s="2" t="s">
        <v>16</v>
      </c>
      <c r="R47" s="3" t="s">
        <v>16</v>
      </c>
      <c r="S47" s="4" t="s">
        <v>110</v>
      </c>
      <c r="T47" s="25">
        <f t="shared" si="17"/>
        <v>1076.8922222222222</v>
      </c>
      <c r="U47" s="51">
        <f t="shared" si="18"/>
        <v>21537.844444444447</v>
      </c>
      <c r="V47" s="58">
        <v>1</v>
      </c>
      <c r="W47" s="51">
        <f t="shared" si="16"/>
        <v>21537.844444444447</v>
      </c>
      <c r="X47" s="60">
        <v>0</v>
      </c>
    </row>
    <row r="48" spans="1:24" x14ac:dyDescent="0.25">
      <c r="G48" s="27"/>
      <c r="H48" s="27"/>
      <c r="O48" s="54"/>
    </row>
    <row r="49" spans="7:15" x14ac:dyDescent="0.25">
      <c r="G49" s="27"/>
      <c r="H49" s="27"/>
      <c r="O49" s="54"/>
    </row>
    <row r="50" spans="7:15" x14ac:dyDescent="0.25">
      <c r="G50" s="27"/>
      <c r="H50" s="27"/>
      <c r="O50" s="54"/>
    </row>
    <row r="51" spans="7:15" x14ac:dyDescent="0.25">
      <c r="G51" s="27"/>
      <c r="H51" s="27"/>
      <c r="O51" s="54"/>
    </row>
    <row r="52" spans="7:15" x14ac:dyDescent="0.25">
      <c r="G52" s="27"/>
      <c r="H52" s="27"/>
      <c r="O52" s="54"/>
    </row>
    <row r="53" spans="7:15" x14ac:dyDescent="0.25">
      <c r="G53" s="27"/>
      <c r="H53" s="27"/>
      <c r="O53" s="54"/>
    </row>
    <row r="54" spans="7:15" x14ac:dyDescent="0.25">
      <c r="G54" s="27"/>
      <c r="H54" s="27"/>
      <c r="O54" s="54"/>
    </row>
    <row r="55" spans="7:15" x14ac:dyDescent="0.25">
      <c r="G55" s="27"/>
      <c r="H55" s="27"/>
      <c r="O55" s="54"/>
    </row>
    <row r="56" spans="7:15" x14ac:dyDescent="0.25">
      <c r="G56" s="27"/>
      <c r="H56" s="27"/>
      <c r="O56" s="54"/>
    </row>
    <row r="57" spans="7:15" x14ac:dyDescent="0.25">
      <c r="G57" s="27"/>
      <c r="H57" s="27"/>
      <c r="O57" s="54"/>
    </row>
    <row r="58" spans="7:15" x14ac:dyDescent="0.25">
      <c r="G58" s="27"/>
      <c r="H58" s="27"/>
      <c r="O58" s="54"/>
    </row>
    <row r="59" spans="7:15" x14ac:dyDescent="0.25">
      <c r="G59" s="27"/>
      <c r="H59" s="27"/>
      <c r="O59" s="54"/>
    </row>
    <row r="60" spans="7:15" x14ac:dyDescent="0.25">
      <c r="G60" s="27"/>
      <c r="H60" s="27"/>
      <c r="O60" s="54"/>
    </row>
    <row r="61" spans="7:15" x14ac:dyDescent="0.25">
      <c r="G61" s="27"/>
      <c r="H61" s="27"/>
      <c r="O61" s="54"/>
    </row>
    <row r="62" spans="7:15" x14ac:dyDescent="0.25">
      <c r="G62" s="27"/>
      <c r="H62" s="27"/>
      <c r="O62" s="54"/>
    </row>
    <row r="63" spans="7:15" x14ac:dyDescent="0.25">
      <c r="G63" s="27"/>
      <c r="H63" s="27"/>
      <c r="O63" s="54"/>
    </row>
    <row r="64" spans="7:15" x14ac:dyDescent="0.25">
      <c r="G64" s="27"/>
      <c r="H64" s="27"/>
      <c r="O64" s="54"/>
    </row>
    <row r="65" spans="7:15" x14ac:dyDescent="0.25">
      <c r="G65" s="27"/>
      <c r="H65" s="27"/>
      <c r="O65" s="54"/>
    </row>
    <row r="66" spans="7:15" x14ac:dyDescent="0.25">
      <c r="G66" s="27"/>
      <c r="H66" s="27"/>
      <c r="O66" s="54"/>
    </row>
    <row r="67" spans="7:15" x14ac:dyDescent="0.25">
      <c r="G67" s="27"/>
      <c r="H67" s="27"/>
      <c r="O67" s="54"/>
    </row>
    <row r="68" spans="7:15" x14ac:dyDescent="0.25">
      <c r="G68" s="27"/>
      <c r="H68" s="27"/>
      <c r="O68" s="54"/>
    </row>
    <row r="69" spans="7:15" x14ac:dyDescent="0.25">
      <c r="G69" s="27"/>
      <c r="H69" s="27"/>
      <c r="O69" s="54"/>
    </row>
    <row r="70" spans="7:15" x14ac:dyDescent="0.25">
      <c r="G70" s="27"/>
      <c r="H70" s="27"/>
      <c r="O70" s="54"/>
    </row>
    <row r="71" spans="7:15" x14ac:dyDescent="0.25">
      <c r="G71" s="27"/>
      <c r="H71" s="27"/>
      <c r="O71" s="54"/>
    </row>
    <row r="72" spans="7:15" x14ac:dyDescent="0.25">
      <c r="G72" s="27"/>
      <c r="H72" s="27"/>
      <c r="O72" s="54"/>
    </row>
    <row r="73" spans="7:15" x14ac:dyDescent="0.25">
      <c r="G73" s="27"/>
      <c r="H73" s="27"/>
      <c r="O73" s="54"/>
    </row>
    <row r="74" spans="7:15" x14ac:dyDescent="0.25">
      <c r="G74" s="27"/>
      <c r="H74" s="27"/>
      <c r="O74" s="54"/>
    </row>
    <row r="75" spans="7:15" x14ac:dyDescent="0.25">
      <c r="G75" s="27"/>
      <c r="H75" s="27"/>
      <c r="O75" s="54"/>
    </row>
    <row r="76" spans="7:15" x14ac:dyDescent="0.25">
      <c r="G76" s="27"/>
      <c r="H76" s="27"/>
      <c r="O76" s="54"/>
    </row>
    <row r="77" spans="7:15" x14ac:dyDescent="0.25">
      <c r="G77" s="27"/>
      <c r="H77" s="27"/>
      <c r="O77" s="54"/>
    </row>
    <row r="78" spans="7:15" x14ac:dyDescent="0.25">
      <c r="G78" s="27"/>
      <c r="H78" s="27"/>
      <c r="O78" s="54"/>
    </row>
    <row r="79" spans="7:15" x14ac:dyDescent="0.25">
      <c r="G79" s="27"/>
      <c r="H79" s="27"/>
      <c r="O79" s="54"/>
    </row>
    <row r="80" spans="7:15" x14ac:dyDescent="0.25">
      <c r="G80" s="27"/>
      <c r="H80" s="27"/>
      <c r="O80" s="54"/>
    </row>
    <row r="81" spans="7:15" x14ac:dyDescent="0.25">
      <c r="G81" s="27"/>
      <c r="H81" s="27"/>
      <c r="O81" s="54"/>
    </row>
    <row r="82" spans="7:15" x14ac:dyDescent="0.25">
      <c r="G82" s="27"/>
      <c r="H82" s="27"/>
      <c r="O82" s="54"/>
    </row>
    <row r="83" spans="7:15" x14ac:dyDescent="0.25">
      <c r="G83" s="27"/>
      <c r="H83" s="27"/>
      <c r="O83" s="54"/>
    </row>
    <row r="84" spans="7:15" x14ac:dyDescent="0.25">
      <c r="G84" s="27"/>
      <c r="H84" s="27"/>
      <c r="O84" s="54"/>
    </row>
    <row r="85" spans="7:15" x14ac:dyDescent="0.25">
      <c r="G85" s="27"/>
      <c r="H85" s="27"/>
      <c r="O85" s="54"/>
    </row>
    <row r="86" spans="7:15" x14ac:dyDescent="0.25">
      <c r="G86" s="27"/>
      <c r="H86" s="27"/>
      <c r="O86" s="54"/>
    </row>
    <row r="87" spans="7:15" x14ac:dyDescent="0.25">
      <c r="G87" s="27"/>
      <c r="H87" s="27"/>
      <c r="O87" s="54"/>
    </row>
    <row r="88" spans="7:15" x14ac:dyDescent="0.25">
      <c r="G88" s="27"/>
      <c r="H88" s="27"/>
      <c r="O88" s="54"/>
    </row>
    <row r="89" spans="7:15" x14ac:dyDescent="0.25">
      <c r="G89" s="27"/>
      <c r="H89" s="27"/>
      <c r="O89" s="54"/>
    </row>
    <row r="90" spans="7:15" x14ac:dyDescent="0.25">
      <c r="G90" s="27"/>
      <c r="H90" s="27"/>
      <c r="O90" s="54"/>
    </row>
    <row r="91" spans="7:15" x14ac:dyDescent="0.25">
      <c r="G91" s="27"/>
      <c r="H91" s="27"/>
      <c r="O91" s="54"/>
    </row>
    <row r="92" spans="7:15" x14ac:dyDescent="0.25">
      <c r="G92" s="27"/>
      <c r="H92" s="27"/>
      <c r="O92" s="54"/>
    </row>
    <row r="93" spans="7:15" x14ac:dyDescent="0.25">
      <c r="G93" s="27"/>
      <c r="H93" s="27"/>
      <c r="O93" s="54"/>
    </row>
    <row r="94" spans="7:15" x14ac:dyDescent="0.25">
      <c r="G94" s="27"/>
      <c r="H94" s="27"/>
      <c r="O94" s="54"/>
    </row>
    <row r="95" spans="7:15" x14ac:dyDescent="0.25">
      <c r="G95" s="27"/>
      <c r="H95" s="27"/>
      <c r="O95" s="54"/>
    </row>
    <row r="96" spans="7:15" x14ac:dyDescent="0.25">
      <c r="G96" s="27"/>
      <c r="H96" s="27"/>
      <c r="O96" s="54"/>
    </row>
    <row r="97" spans="7:15" x14ac:dyDescent="0.25">
      <c r="G97" s="27"/>
      <c r="H97" s="27"/>
      <c r="O97" s="54"/>
    </row>
    <row r="98" spans="7:15" x14ac:dyDescent="0.25">
      <c r="G98" s="27"/>
      <c r="H98" s="27"/>
      <c r="O98" s="54"/>
    </row>
    <row r="99" spans="7:15" x14ac:dyDescent="0.25">
      <c r="G99" s="27"/>
      <c r="H99" s="27"/>
      <c r="O99" s="54"/>
    </row>
    <row r="100" spans="7:15" x14ac:dyDescent="0.25">
      <c r="G100" s="27"/>
      <c r="H100" s="27"/>
      <c r="O100" s="54"/>
    </row>
    <row r="101" spans="7:15" x14ac:dyDescent="0.25">
      <c r="G101" s="27"/>
      <c r="H101" s="27"/>
      <c r="O101" s="54"/>
    </row>
    <row r="102" spans="7:15" x14ac:dyDescent="0.25">
      <c r="G102" s="27"/>
      <c r="H102" s="27"/>
      <c r="O102" s="54"/>
    </row>
    <row r="103" spans="7:15" x14ac:dyDescent="0.25">
      <c r="G103" s="27"/>
      <c r="H103" s="27"/>
      <c r="O103" s="54"/>
    </row>
    <row r="104" spans="7:15" x14ac:dyDescent="0.25">
      <c r="G104" s="27"/>
      <c r="H104" s="27"/>
      <c r="O104" s="54"/>
    </row>
    <row r="105" spans="7:15" x14ac:dyDescent="0.25">
      <c r="G105" s="27"/>
      <c r="H105" s="27"/>
      <c r="O105" s="54"/>
    </row>
    <row r="106" spans="7:15" x14ac:dyDescent="0.25">
      <c r="G106" s="27"/>
      <c r="H106" s="27"/>
      <c r="O106" s="54"/>
    </row>
    <row r="107" spans="7:15" x14ac:dyDescent="0.25">
      <c r="G107" s="27"/>
      <c r="H107" s="27"/>
      <c r="O107" s="54"/>
    </row>
    <row r="108" spans="7:15" x14ac:dyDescent="0.25">
      <c r="G108" s="27"/>
      <c r="H108" s="27"/>
      <c r="O108" s="54"/>
    </row>
    <row r="109" spans="7:15" x14ac:dyDescent="0.25">
      <c r="G109" s="27"/>
      <c r="H109" s="27"/>
      <c r="O109" s="54"/>
    </row>
    <row r="110" spans="7:15" x14ac:dyDescent="0.25">
      <c r="G110" s="27"/>
      <c r="H110" s="27"/>
      <c r="O110" s="54"/>
    </row>
    <row r="111" spans="7:15" x14ac:dyDescent="0.25">
      <c r="G111" s="27"/>
      <c r="H111" s="27"/>
      <c r="O111" s="54"/>
    </row>
    <row r="112" spans="7:15" x14ac:dyDescent="0.25">
      <c r="G112" s="27"/>
      <c r="H112" s="27"/>
      <c r="O112" s="54"/>
    </row>
    <row r="113" spans="7:15" x14ac:dyDescent="0.25">
      <c r="G113" s="27"/>
      <c r="H113" s="27"/>
      <c r="O113" s="54"/>
    </row>
    <row r="114" spans="7:15" x14ac:dyDescent="0.25">
      <c r="G114" s="27"/>
      <c r="H114" s="27"/>
      <c r="O114" s="54"/>
    </row>
    <row r="115" spans="7:15" x14ac:dyDescent="0.25">
      <c r="G115" s="27"/>
      <c r="H115" s="27"/>
      <c r="O115" s="54"/>
    </row>
    <row r="116" spans="7:15" x14ac:dyDescent="0.25">
      <c r="G116" s="27"/>
      <c r="H116" s="27"/>
      <c r="O116" s="54"/>
    </row>
    <row r="117" spans="7:15" x14ac:dyDescent="0.25">
      <c r="G117" s="27"/>
      <c r="H117" s="27"/>
      <c r="O117" s="54"/>
    </row>
    <row r="118" spans="7:15" x14ac:dyDescent="0.25">
      <c r="G118" s="27"/>
      <c r="H118" s="27"/>
      <c r="O118" s="54"/>
    </row>
    <row r="119" spans="7:15" x14ac:dyDescent="0.25">
      <c r="G119" s="27"/>
      <c r="H119" s="27"/>
      <c r="O119" s="54"/>
    </row>
    <row r="120" spans="7:15" x14ac:dyDescent="0.25">
      <c r="G120" s="27"/>
      <c r="H120" s="27"/>
      <c r="O120" s="54"/>
    </row>
    <row r="121" spans="7:15" x14ac:dyDescent="0.25">
      <c r="G121" s="27"/>
      <c r="H121" s="27"/>
      <c r="O121" s="54"/>
    </row>
    <row r="122" spans="7:15" x14ac:dyDescent="0.25">
      <c r="G122" s="27"/>
      <c r="H122" s="27"/>
      <c r="O122" s="54"/>
    </row>
    <row r="123" spans="7:15" x14ac:dyDescent="0.25">
      <c r="G123" s="27"/>
      <c r="H123" s="27"/>
      <c r="O123" s="54"/>
    </row>
    <row r="124" spans="7:15" x14ac:dyDescent="0.25">
      <c r="G124" s="27"/>
      <c r="H124" s="27"/>
      <c r="O124" s="54"/>
    </row>
    <row r="125" spans="7:15" x14ac:dyDescent="0.25">
      <c r="G125" s="27"/>
      <c r="H125" s="27"/>
      <c r="O125" s="54"/>
    </row>
    <row r="126" spans="7:15" x14ac:dyDescent="0.25">
      <c r="G126" s="27"/>
      <c r="H126" s="27"/>
      <c r="O126" s="54"/>
    </row>
    <row r="127" spans="7:15" x14ac:dyDescent="0.25">
      <c r="G127" s="27"/>
      <c r="H127" s="27"/>
      <c r="O127" s="54"/>
    </row>
    <row r="128" spans="7:15" x14ac:dyDescent="0.25">
      <c r="G128" s="27"/>
      <c r="H128" s="27"/>
      <c r="O128" s="54"/>
    </row>
    <row r="129" spans="7:15" x14ac:dyDescent="0.25">
      <c r="G129" s="27"/>
      <c r="H129" s="27"/>
      <c r="O129" s="54"/>
    </row>
    <row r="130" spans="7:15" x14ac:dyDescent="0.25">
      <c r="G130" s="27"/>
      <c r="H130" s="27"/>
      <c r="O130" s="54"/>
    </row>
    <row r="131" spans="7:15" x14ac:dyDescent="0.25">
      <c r="G131" s="27"/>
      <c r="H131" s="27"/>
      <c r="O131" s="54"/>
    </row>
    <row r="132" spans="7:15" x14ac:dyDescent="0.25">
      <c r="G132" s="27"/>
      <c r="H132" s="27"/>
      <c r="O132" s="54"/>
    </row>
    <row r="133" spans="7:15" x14ac:dyDescent="0.25">
      <c r="G133" s="27"/>
      <c r="H133" s="27"/>
      <c r="O133" s="54"/>
    </row>
    <row r="134" spans="7:15" x14ac:dyDescent="0.25">
      <c r="G134" s="27"/>
      <c r="H134" s="27"/>
      <c r="O134" s="54"/>
    </row>
    <row r="135" spans="7:15" x14ac:dyDescent="0.25">
      <c r="G135" s="27"/>
      <c r="H135" s="27"/>
      <c r="O135" s="54"/>
    </row>
    <row r="136" spans="7:15" x14ac:dyDescent="0.25">
      <c r="G136" s="27"/>
      <c r="H136" s="27"/>
      <c r="O136" s="54"/>
    </row>
    <row r="137" spans="7:15" x14ac:dyDescent="0.25">
      <c r="G137" s="27"/>
      <c r="H137" s="27"/>
      <c r="O137" s="54"/>
    </row>
    <row r="138" spans="7:15" x14ac:dyDescent="0.25">
      <c r="G138" s="27"/>
      <c r="H138" s="27"/>
      <c r="O138" s="54"/>
    </row>
    <row r="139" spans="7:15" x14ac:dyDescent="0.25">
      <c r="G139" s="27"/>
      <c r="H139" s="27"/>
      <c r="O139" s="54"/>
    </row>
    <row r="140" spans="7:15" x14ac:dyDescent="0.25">
      <c r="G140" s="27"/>
      <c r="H140" s="27"/>
      <c r="O140" s="54"/>
    </row>
    <row r="141" spans="7:15" x14ac:dyDescent="0.25">
      <c r="G141" s="27"/>
      <c r="H141" s="27"/>
      <c r="O141" s="54"/>
    </row>
    <row r="142" spans="7:15" x14ac:dyDescent="0.25">
      <c r="G142" s="27"/>
      <c r="H142" s="27"/>
      <c r="O142" s="54"/>
    </row>
    <row r="143" spans="7:15" x14ac:dyDescent="0.25">
      <c r="G143" s="27"/>
      <c r="H143" s="27"/>
      <c r="O143" s="54"/>
    </row>
    <row r="144" spans="7:15" x14ac:dyDescent="0.25">
      <c r="G144" s="27"/>
      <c r="H144" s="27"/>
      <c r="O144" s="54"/>
    </row>
    <row r="145" spans="7:15" x14ac:dyDescent="0.25">
      <c r="G145" s="27"/>
      <c r="H145" s="27"/>
      <c r="O145" s="54"/>
    </row>
    <row r="146" spans="7:15" x14ac:dyDescent="0.25">
      <c r="G146" s="27"/>
      <c r="H146" s="27"/>
      <c r="O146" s="54"/>
    </row>
    <row r="147" spans="7:15" x14ac:dyDescent="0.25">
      <c r="G147" s="27"/>
      <c r="H147" s="27"/>
      <c r="O147" s="54"/>
    </row>
    <row r="148" spans="7:15" x14ac:dyDescent="0.25">
      <c r="G148" s="27"/>
      <c r="H148" s="27"/>
      <c r="O148" s="54"/>
    </row>
    <row r="149" spans="7:15" x14ac:dyDescent="0.25">
      <c r="G149" s="27"/>
      <c r="H149" s="27"/>
      <c r="O149" s="54"/>
    </row>
    <row r="150" spans="7:15" x14ac:dyDescent="0.25">
      <c r="G150" s="27"/>
      <c r="H150" s="27"/>
      <c r="O150" s="54"/>
    </row>
  </sheetData>
  <autoFilter ref="A2:X2" xr:uid="{00000000-0009-0000-0000-000000000000}"/>
  <mergeCells count="3">
    <mergeCell ref="A1:L1"/>
    <mergeCell ref="M1:P1"/>
    <mergeCell ref="Q1:S1"/>
  </mergeCells>
  <conditionalFormatting sqref="O4:O5">
    <cfRule type="colorScale" priority="8">
      <colorScale>
        <cfvo type="min"/>
        <cfvo type="max"/>
        <color rgb="FFFCFCFF"/>
        <color rgb="FF63BE7B"/>
      </colorScale>
    </cfRule>
  </conditionalFormatting>
  <conditionalFormatting sqref="U4:U55">
    <cfRule type="colorScale" priority="7">
      <colorScale>
        <cfvo type="min"/>
        <cfvo type="max"/>
        <color rgb="FF63BE7B"/>
        <color rgb="FFFCFCFF"/>
      </colorScale>
    </cfRule>
  </conditionalFormatting>
  <conditionalFormatting sqref="G4:G150">
    <cfRule type="colorScale" priority="6">
      <colorScale>
        <cfvo type="min"/>
        <cfvo type="max"/>
        <color rgb="FF63BE7B"/>
        <color rgb="FFFCFCFF"/>
      </colorScale>
    </cfRule>
  </conditionalFormatting>
  <conditionalFormatting sqref="O6:O150">
    <cfRule type="colorScale" priority="5">
      <colorScale>
        <cfvo type="min"/>
        <cfvo type="max"/>
        <color rgb="FFFCFCFF"/>
        <color rgb="FF63BE7B"/>
      </colorScale>
    </cfRule>
  </conditionalFormatting>
  <conditionalFormatting sqref="O1:O1048576">
    <cfRule type="colorScale" priority="4">
      <colorScale>
        <cfvo type="min"/>
        <cfvo type="max"/>
        <color rgb="FFFCFCFF"/>
        <color rgb="FF63BE7B"/>
      </colorScale>
    </cfRule>
  </conditionalFormatting>
  <conditionalFormatting sqref="G1:G1048576">
    <cfRule type="colorScale" priority="3">
      <colorScale>
        <cfvo type="min"/>
        <cfvo type="max"/>
        <color rgb="FF63BE7B"/>
        <color rgb="FFFCFCFF"/>
      </colorScale>
    </cfRule>
  </conditionalFormatting>
  <conditionalFormatting sqref="U1:U1048576">
    <cfRule type="colorScale" priority="2">
      <colorScale>
        <cfvo type="min"/>
        <cfvo type="max"/>
        <color rgb="FF63BE7B"/>
        <color rgb="FFFCFCFF"/>
      </colorScale>
    </cfRule>
  </conditionalFormatting>
  <conditionalFormatting sqref="W1:W1048576">
    <cfRule type="colorScale" priority="1">
      <colorScale>
        <cfvo type="min"/>
        <cfvo type="max"/>
        <color rgb="FF63BE7B"/>
        <color rgb="FFFCFCFF"/>
      </colorScale>
    </cfRule>
  </conditionalFormatting>
  <hyperlinks>
    <hyperlink ref="D2" location="'Payment rank info'!A1" display="Приоритет" xr:uid="{00000000-0004-0000-0000-000000000000}"/>
    <hyperlink ref="I2" location="'Maturity type info'!A1" display="Условия погашения" xr:uid="{00000000-0004-0000-0000-000001000000}"/>
    <hyperlink ref="M2:P2" location="'Price and Yield info'!A1" display="Бид % (без НКД)" xr:uid="{00000000-0004-0000-0000-000002000000}"/>
    <hyperlink ref="H2" location="'Maturity type info'!A1" display="Дата Колл" xr:uid="{00000000-0004-0000-0000-000003000000}"/>
    <hyperlink ref="Q1:S1" location="'Rating info'!A1" display="Рейтинги" xr:uid="{00000000-0004-0000-0000-000004000000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F37"/>
  <sheetViews>
    <sheetView zoomScale="85" zoomScaleNormal="85" workbookViewId="0">
      <selection activeCell="B2" sqref="B2"/>
    </sheetView>
  </sheetViews>
  <sheetFormatPr defaultRowHeight="15" x14ac:dyDescent="0.25"/>
  <cols>
    <col min="2" max="2" width="29.28515625" customWidth="1"/>
    <col min="4" max="4" width="34.42578125" customWidth="1"/>
    <col min="6" max="6" width="44.140625" customWidth="1"/>
  </cols>
  <sheetData>
    <row r="3" spans="1:6" ht="15.75" thickBot="1" x14ac:dyDescent="0.3"/>
    <row r="4" spans="1:6" s="19" customFormat="1" ht="32.25" thickBot="1" x14ac:dyDescent="0.3">
      <c r="A4" s="35"/>
      <c r="B4" s="36" t="s">
        <v>73</v>
      </c>
      <c r="C4" s="37"/>
      <c r="D4" s="36" t="s">
        <v>74</v>
      </c>
      <c r="E4" s="38"/>
      <c r="F4" s="36" t="s">
        <v>75</v>
      </c>
    </row>
    <row r="5" spans="1:6" ht="37.5" thickBot="1" x14ac:dyDescent="0.3">
      <c r="A5" s="9"/>
      <c r="B5" s="39" t="s">
        <v>76</v>
      </c>
      <c r="C5" s="9"/>
      <c r="D5" s="39" t="s">
        <v>77</v>
      </c>
      <c r="E5" s="40"/>
      <c r="F5" s="39" t="s">
        <v>78</v>
      </c>
    </row>
    <row r="6" spans="1:6" ht="150.75" thickBot="1" x14ac:dyDescent="0.3">
      <c r="A6" s="10" t="s">
        <v>79</v>
      </c>
      <c r="B6" s="41" t="s">
        <v>80</v>
      </c>
      <c r="C6" s="10" t="s">
        <v>81</v>
      </c>
      <c r="D6" s="41" t="s">
        <v>82</v>
      </c>
      <c r="E6" s="42" t="s">
        <v>40</v>
      </c>
      <c r="F6" s="41" t="s">
        <v>83</v>
      </c>
    </row>
    <row r="7" spans="1:6" ht="120" x14ac:dyDescent="0.25">
      <c r="A7" s="8" t="s">
        <v>84</v>
      </c>
      <c r="B7" s="43" t="s">
        <v>85</v>
      </c>
      <c r="C7" s="8" t="s">
        <v>86</v>
      </c>
      <c r="D7" s="43" t="s">
        <v>87</v>
      </c>
      <c r="E7" s="44"/>
      <c r="F7" s="43" t="s">
        <v>88</v>
      </c>
    </row>
    <row r="8" spans="1:6" x14ac:dyDescent="0.25">
      <c r="A8" s="45" t="s">
        <v>89</v>
      </c>
      <c r="B8" s="46"/>
      <c r="C8" s="2"/>
      <c r="D8" s="46"/>
      <c r="E8" s="3" t="s">
        <v>90</v>
      </c>
      <c r="F8" s="46"/>
    </row>
    <row r="9" spans="1:6" x14ac:dyDescent="0.25">
      <c r="A9" s="45" t="s">
        <v>35</v>
      </c>
      <c r="B9" s="46"/>
      <c r="C9" s="2"/>
      <c r="D9" s="46"/>
      <c r="E9" s="3" t="s">
        <v>86</v>
      </c>
      <c r="F9" s="46"/>
    </row>
    <row r="10" spans="1:6" ht="15.75" thickBot="1" x14ac:dyDescent="0.3">
      <c r="A10" s="47" t="s">
        <v>91</v>
      </c>
      <c r="B10" s="48"/>
      <c r="C10" s="9"/>
      <c r="D10" s="48"/>
      <c r="E10" s="40" t="s">
        <v>92</v>
      </c>
      <c r="F10" s="48"/>
    </row>
    <row r="11" spans="1:6" ht="120" x14ac:dyDescent="0.25">
      <c r="A11" s="8" t="s">
        <v>36</v>
      </c>
      <c r="B11" s="43" t="s">
        <v>93</v>
      </c>
      <c r="C11" s="8" t="s">
        <v>94</v>
      </c>
      <c r="D11" s="43" t="s">
        <v>95</v>
      </c>
      <c r="E11" s="44"/>
      <c r="F11" s="43" t="s">
        <v>96</v>
      </c>
    </row>
    <row r="12" spans="1:6" x14ac:dyDescent="0.25">
      <c r="A12" s="45" t="s">
        <v>37</v>
      </c>
      <c r="B12" s="46"/>
      <c r="C12" s="2"/>
      <c r="D12" s="46"/>
      <c r="E12" s="3" t="s">
        <v>41</v>
      </c>
      <c r="F12" s="46"/>
    </row>
    <row r="13" spans="1:6" x14ac:dyDescent="0.25">
      <c r="A13" s="45" t="s">
        <v>97</v>
      </c>
      <c r="B13" s="46"/>
      <c r="C13" s="2"/>
      <c r="D13" s="46"/>
      <c r="E13" s="3" t="s">
        <v>94</v>
      </c>
      <c r="F13" s="46"/>
    </row>
    <row r="14" spans="1:6" ht="15.75" thickBot="1" x14ac:dyDescent="0.3">
      <c r="A14" s="47" t="s">
        <v>98</v>
      </c>
      <c r="B14" s="48"/>
      <c r="C14" s="9"/>
      <c r="D14" s="48"/>
      <c r="E14" s="40" t="s">
        <v>42</v>
      </c>
      <c r="F14" s="48"/>
    </row>
    <row r="15" spans="1:6" ht="120" x14ac:dyDescent="0.25">
      <c r="A15" s="8" t="s">
        <v>99</v>
      </c>
      <c r="B15" s="43" t="s">
        <v>100</v>
      </c>
      <c r="C15" s="8" t="s">
        <v>101</v>
      </c>
      <c r="D15" s="43" t="s">
        <v>102</v>
      </c>
      <c r="E15" s="44"/>
      <c r="F15" s="43" t="s">
        <v>103</v>
      </c>
    </row>
    <row r="16" spans="1:6" x14ac:dyDescent="0.25">
      <c r="A16" s="45" t="s">
        <v>104</v>
      </c>
      <c r="B16" s="46"/>
      <c r="C16" s="2"/>
      <c r="D16" s="46"/>
      <c r="E16" s="3" t="s">
        <v>43</v>
      </c>
      <c r="F16" s="46"/>
    </row>
    <row r="17" spans="1:6" x14ac:dyDescent="0.25">
      <c r="A17" s="45" t="s">
        <v>38</v>
      </c>
      <c r="B17" s="46"/>
      <c r="C17" s="2"/>
      <c r="D17" s="46"/>
      <c r="E17" s="3" t="s">
        <v>101</v>
      </c>
      <c r="F17" s="46"/>
    </row>
    <row r="18" spans="1:6" ht="15.75" thickBot="1" x14ac:dyDescent="0.3">
      <c r="A18" s="47" t="s">
        <v>28</v>
      </c>
      <c r="B18" s="48"/>
      <c r="C18" s="9"/>
      <c r="D18" s="48"/>
      <c r="E18" s="40" t="s">
        <v>20</v>
      </c>
      <c r="F18" s="48"/>
    </row>
    <row r="19" spans="1:6" ht="106.5" customHeight="1" x14ac:dyDescent="0.25">
      <c r="A19" s="8" t="s">
        <v>105</v>
      </c>
      <c r="B19" s="43" t="s">
        <v>106</v>
      </c>
      <c r="C19" s="8" t="s">
        <v>107</v>
      </c>
      <c r="D19" s="43" t="s">
        <v>108</v>
      </c>
      <c r="E19" s="44"/>
      <c r="F19" s="43" t="s">
        <v>109</v>
      </c>
    </row>
    <row r="20" spans="1:6" x14ac:dyDescent="0.25">
      <c r="A20" s="45" t="s">
        <v>21</v>
      </c>
      <c r="B20" s="46"/>
      <c r="C20" s="2"/>
      <c r="D20" s="46"/>
      <c r="E20" s="3" t="s">
        <v>19</v>
      </c>
      <c r="F20" s="46"/>
    </row>
    <row r="21" spans="1:6" x14ac:dyDescent="0.25">
      <c r="A21" s="45" t="s">
        <v>23</v>
      </c>
      <c r="B21" s="46"/>
      <c r="C21" s="2"/>
      <c r="D21" s="46"/>
      <c r="E21" s="3" t="s">
        <v>107</v>
      </c>
      <c r="F21" s="46"/>
    </row>
    <row r="22" spans="1:6" ht="15.75" thickBot="1" x14ac:dyDescent="0.3">
      <c r="A22" s="47" t="s">
        <v>110</v>
      </c>
      <c r="B22" s="48"/>
      <c r="C22" s="9"/>
      <c r="D22" s="48"/>
      <c r="E22" s="40" t="s">
        <v>16</v>
      </c>
      <c r="F22" s="48"/>
    </row>
    <row r="23" spans="1:6" ht="105" customHeight="1" x14ac:dyDescent="0.25">
      <c r="A23" s="8" t="s">
        <v>22</v>
      </c>
      <c r="B23" s="43" t="s">
        <v>111</v>
      </c>
      <c r="C23" s="8" t="s">
        <v>22</v>
      </c>
      <c r="D23" s="43" t="s">
        <v>112</v>
      </c>
      <c r="E23" s="44"/>
      <c r="F23" s="43" t="s">
        <v>113</v>
      </c>
    </row>
    <row r="24" spans="1:6" x14ac:dyDescent="0.25">
      <c r="A24" s="45" t="s">
        <v>17</v>
      </c>
      <c r="B24" s="46"/>
      <c r="C24" s="2"/>
      <c r="D24" s="46"/>
      <c r="E24" s="3" t="s">
        <v>15</v>
      </c>
      <c r="F24" s="46"/>
    </row>
    <row r="25" spans="1:6" x14ac:dyDescent="0.25">
      <c r="A25" s="45" t="s">
        <v>39</v>
      </c>
      <c r="B25" s="46"/>
      <c r="C25" s="2"/>
      <c r="D25" s="46"/>
      <c r="E25" s="3" t="s">
        <v>22</v>
      </c>
      <c r="F25" s="46"/>
    </row>
    <row r="26" spans="1:6" ht="15.75" thickBot="1" x14ac:dyDescent="0.3">
      <c r="A26" s="47" t="s">
        <v>114</v>
      </c>
      <c r="B26" s="48"/>
      <c r="C26" s="9"/>
      <c r="D26" s="48"/>
      <c r="E26" s="40" t="s">
        <v>115</v>
      </c>
      <c r="F26" s="48"/>
    </row>
    <row r="27" spans="1:6" ht="105" x14ac:dyDescent="0.25">
      <c r="A27" s="8" t="s">
        <v>116</v>
      </c>
      <c r="B27" s="43" t="s">
        <v>117</v>
      </c>
      <c r="C27" s="8" t="s">
        <v>118</v>
      </c>
      <c r="D27" s="43" t="s">
        <v>119</v>
      </c>
      <c r="E27" s="44"/>
      <c r="F27" s="43" t="s">
        <v>120</v>
      </c>
    </row>
    <row r="28" spans="1:6" x14ac:dyDescent="0.25">
      <c r="A28" s="45" t="s">
        <v>121</v>
      </c>
      <c r="B28" s="46"/>
      <c r="C28" s="2"/>
      <c r="D28" s="46"/>
      <c r="E28" s="3" t="s">
        <v>122</v>
      </c>
      <c r="F28" s="46"/>
    </row>
    <row r="29" spans="1:6" x14ac:dyDescent="0.25">
      <c r="A29" s="45" t="s">
        <v>123</v>
      </c>
      <c r="B29" s="46"/>
      <c r="C29" s="2"/>
      <c r="D29" s="46"/>
      <c r="E29" s="3" t="s">
        <v>118</v>
      </c>
      <c r="F29" s="46"/>
    </row>
    <row r="30" spans="1:6" ht="15.75" thickBot="1" x14ac:dyDescent="0.3">
      <c r="A30" s="47" t="s">
        <v>124</v>
      </c>
      <c r="B30" s="48"/>
      <c r="C30" s="9"/>
      <c r="D30" s="48"/>
      <c r="E30" s="40" t="s">
        <v>125</v>
      </c>
      <c r="F30" s="48"/>
    </row>
    <row r="31" spans="1:6" ht="90.75" thickBot="1" x14ac:dyDescent="0.3">
      <c r="A31" s="10" t="s">
        <v>126</v>
      </c>
      <c r="B31" s="41" t="s">
        <v>127</v>
      </c>
      <c r="C31" s="10" t="s">
        <v>128</v>
      </c>
      <c r="D31" s="41" t="s">
        <v>129</v>
      </c>
      <c r="E31" s="42" t="s">
        <v>128</v>
      </c>
      <c r="F31" s="41" t="s">
        <v>130</v>
      </c>
    </row>
    <row r="32" spans="1:6" ht="75.75" thickBot="1" x14ac:dyDescent="0.3">
      <c r="A32" s="10" t="s">
        <v>131</v>
      </c>
      <c r="B32" s="41" t="s">
        <v>132</v>
      </c>
      <c r="C32" s="10" t="s">
        <v>131</v>
      </c>
      <c r="D32" s="41" t="s">
        <v>133</v>
      </c>
      <c r="E32" s="42" t="s">
        <v>131</v>
      </c>
      <c r="F32" s="41" t="s">
        <v>134</v>
      </c>
    </row>
    <row r="33" spans="1:6" ht="15.75" thickBot="1" x14ac:dyDescent="0.3">
      <c r="A33" s="10"/>
      <c r="B33" s="41"/>
      <c r="C33" s="10" t="s">
        <v>135</v>
      </c>
      <c r="D33" s="41" t="s">
        <v>136</v>
      </c>
      <c r="E33" s="42"/>
      <c r="F33" s="41"/>
    </row>
    <row r="34" spans="1:6" ht="297.75" customHeight="1" thickBot="1" x14ac:dyDescent="0.3">
      <c r="A34" s="10"/>
      <c r="B34" s="41"/>
      <c r="C34" s="10" t="s">
        <v>137</v>
      </c>
      <c r="D34" s="41" t="s">
        <v>138</v>
      </c>
      <c r="E34" s="42" t="s">
        <v>137</v>
      </c>
      <c r="F34" s="41" t="s">
        <v>139</v>
      </c>
    </row>
    <row r="35" spans="1:6" ht="15.75" thickBot="1" x14ac:dyDescent="0.3">
      <c r="A35" s="10" t="s">
        <v>140</v>
      </c>
      <c r="B35" s="41" t="s">
        <v>141</v>
      </c>
      <c r="C35" s="10"/>
      <c r="D35" s="41"/>
      <c r="E35" s="42"/>
      <c r="F35" s="41"/>
    </row>
    <row r="36" spans="1:6" ht="30.75" thickBot="1" x14ac:dyDescent="0.3">
      <c r="A36" s="2" t="s">
        <v>18</v>
      </c>
      <c r="B36" s="46" t="s">
        <v>142</v>
      </c>
      <c r="C36" s="2"/>
      <c r="D36" s="46"/>
      <c r="E36" s="3" t="s">
        <v>18</v>
      </c>
      <c r="F36" s="46" t="s">
        <v>143</v>
      </c>
    </row>
    <row r="37" spans="1:6" ht="90.75" thickBot="1" x14ac:dyDescent="0.3">
      <c r="A37" s="10"/>
      <c r="B37" s="41" t="s">
        <v>144</v>
      </c>
      <c r="C37" s="10"/>
      <c r="D37" s="41" t="s">
        <v>145</v>
      </c>
      <c r="E37" s="42"/>
      <c r="F37" s="41" t="s">
        <v>146</v>
      </c>
    </row>
  </sheetData>
  <hyperlinks>
    <hyperlink ref="D5" r:id="rId1" xr:uid="{00000000-0004-0000-0100-000000000000}"/>
    <hyperlink ref="F5" r:id="rId2" xr:uid="{00000000-0004-0000-0100-000001000000}"/>
    <hyperlink ref="B5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B5"/>
  <sheetViews>
    <sheetView workbookViewId="0">
      <selection activeCell="D39" sqref="D39"/>
    </sheetView>
  </sheetViews>
  <sheetFormatPr defaultRowHeight="15" x14ac:dyDescent="0.25"/>
  <sheetData>
    <row r="2" spans="2:2" x14ac:dyDescent="0.25">
      <c r="B2" t="s">
        <v>67</v>
      </c>
    </row>
    <row r="3" spans="2:2" x14ac:dyDescent="0.25">
      <c r="B3" t="s">
        <v>64</v>
      </c>
    </row>
    <row r="5" spans="2:2" x14ac:dyDescent="0.25">
      <c r="B5" s="7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8"/>
  <sheetViews>
    <sheetView workbookViewId="0">
      <selection activeCell="B25" sqref="B25"/>
    </sheetView>
  </sheetViews>
  <sheetFormatPr defaultRowHeight="15" x14ac:dyDescent="0.25"/>
  <cols>
    <col min="1" max="1" width="27.5703125" customWidth="1"/>
    <col min="2" max="2" width="100.7109375" customWidth="1"/>
  </cols>
  <sheetData>
    <row r="1" spans="1:2" ht="15.75" thickBot="1" x14ac:dyDescent="0.3"/>
    <row r="2" spans="1:2" ht="15.75" thickBot="1" x14ac:dyDescent="0.3">
      <c r="A2" s="18" t="s">
        <v>62</v>
      </c>
      <c r="B2" s="14" t="s">
        <v>63</v>
      </c>
    </row>
    <row r="3" spans="1:2" ht="15.75" thickBot="1" x14ac:dyDescent="0.3">
      <c r="A3" s="10" t="s">
        <v>44</v>
      </c>
      <c r="B3" s="11" t="s">
        <v>56</v>
      </c>
    </row>
    <row r="4" spans="1:2" ht="15.75" thickBot="1" x14ac:dyDescent="0.3">
      <c r="A4" s="10" t="s">
        <v>25</v>
      </c>
      <c r="B4" s="11" t="s">
        <v>57</v>
      </c>
    </row>
    <row r="5" spans="1:2" ht="15.75" thickBot="1" x14ac:dyDescent="0.3">
      <c r="A5" s="10" t="s">
        <v>26</v>
      </c>
      <c r="B5" s="11" t="s">
        <v>58</v>
      </c>
    </row>
    <row r="6" spans="1:2" x14ac:dyDescent="0.25">
      <c r="A6" s="2" t="s">
        <v>24</v>
      </c>
      <c r="B6" s="1" t="s">
        <v>59</v>
      </c>
    </row>
    <row r="7" spans="1:2" x14ac:dyDescent="0.25">
      <c r="A7" s="2"/>
      <c r="B7" s="1" t="s">
        <v>60</v>
      </c>
    </row>
    <row r="8" spans="1:2" ht="15.75" thickBot="1" x14ac:dyDescent="0.3">
      <c r="A8" s="9"/>
      <c r="B8" s="5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B22"/>
  <sheetViews>
    <sheetView workbookViewId="0">
      <selection activeCell="J26" sqref="J26"/>
    </sheetView>
  </sheetViews>
  <sheetFormatPr defaultRowHeight="15" x14ac:dyDescent="0.25"/>
  <sheetData>
    <row r="3" spans="2:2" x14ac:dyDescent="0.25">
      <c r="B3" s="6" t="s">
        <v>45</v>
      </c>
    </row>
    <row r="5" spans="2:2" x14ac:dyDescent="0.25">
      <c r="B5" t="s">
        <v>46</v>
      </c>
    </row>
    <row r="6" spans="2:2" x14ac:dyDescent="0.25">
      <c r="B6" t="s">
        <v>47</v>
      </c>
    </row>
    <row r="7" spans="2:2" x14ac:dyDescent="0.25">
      <c r="B7" t="s">
        <v>48</v>
      </c>
    </row>
    <row r="9" spans="2:2" x14ac:dyDescent="0.25">
      <c r="B9" t="s">
        <v>49</v>
      </c>
    </row>
    <row r="12" spans="2:2" x14ac:dyDescent="0.25">
      <c r="B12" s="6" t="s">
        <v>50</v>
      </c>
    </row>
    <row r="14" spans="2:2" x14ac:dyDescent="0.25">
      <c r="B14" t="s">
        <v>51</v>
      </c>
    </row>
    <row r="17" spans="2:2" x14ac:dyDescent="0.25">
      <c r="B17" s="6" t="s">
        <v>52</v>
      </c>
    </row>
    <row r="19" spans="2:2" x14ac:dyDescent="0.25">
      <c r="B19" t="s">
        <v>53</v>
      </c>
    </row>
    <row r="21" spans="2:2" x14ac:dyDescent="0.25">
      <c r="B21" t="s">
        <v>54</v>
      </c>
    </row>
    <row r="22" spans="2:2" x14ac:dyDescent="0.25">
      <c r="B22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10"/>
  <sheetViews>
    <sheetView workbookViewId="0">
      <selection activeCell="B20" sqref="B20"/>
    </sheetView>
  </sheetViews>
  <sheetFormatPr defaultRowHeight="15" x14ac:dyDescent="0.25"/>
  <cols>
    <col min="1" max="1" width="117.42578125" customWidth="1"/>
  </cols>
  <sheetData>
    <row r="1" spans="1:1" ht="30" x14ac:dyDescent="0.25">
      <c r="A1" s="13" t="s">
        <v>29</v>
      </c>
    </row>
    <row r="3" spans="1:1" ht="48.75" x14ac:dyDescent="0.25">
      <c r="A3" s="12" t="s">
        <v>30</v>
      </c>
    </row>
    <row r="7" spans="1:1" x14ac:dyDescent="0.25">
      <c r="A7" t="s">
        <v>152</v>
      </c>
    </row>
    <row r="8" spans="1:1" x14ac:dyDescent="0.25">
      <c r="A8" s="55" t="s">
        <v>151</v>
      </c>
    </row>
    <row r="10" spans="1:1" x14ac:dyDescent="0.25">
      <c r="A10" s="55"/>
    </row>
  </sheetData>
  <hyperlinks>
    <hyperlink ref="A3" r:id="rId1" display="https://just2trade.online/files/j2t/regulatorydocs/Risk Disclosure_rus.pdf" xr:uid="{00000000-0004-0000-0500-000000000000}"/>
    <hyperlink ref="A8" r:id="rId2" location="account-openning-section" xr:uid="{00000000-0004-0000-05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 Instruments</vt:lpstr>
      <vt:lpstr>Rating info</vt:lpstr>
      <vt:lpstr>Payment rank info</vt:lpstr>
      <vt:lpstr>Maturity type info</vt:lpstr>
      <vt:lpstr>Price and Yield info</vt:lpstr>
      <vt:lpstr>Disclaimer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lklochikhin</dc:creator>
  <cp:lastModifiedBy>Leonid Klochikhin</cp:lastModifiedBy>
  <dcterms:created xsi:type="dcterms:W3CDTF">2017-04-07T08:37:57Z</dcterms:created>
  <dcterms:modified xsi:type="dcterms:W3CDTF">2026-04-16T07:34:26Z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3b826563-b34a-4bdb-b81c-07a476b2921f</vt:lpwstr>
  </property>
  <property fmtid="{D5CDD505-2E9C-101B-9397-08002B2CF9AE}" pid="3" name="ConnectionInfosStorage">
    <vt:lpwstr>WorkbookXmlParts</vt:lpwstr>
  </property>
</Properties>
</file>